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920" windowHeight="10695" tabRatio="645"/>
  </bookViews>
  <sheets>
    <sheet name="I stopień stacjonarne" sheetId="1" r:id="rId1"/>
    <sheet name="I stopień niestacjonarne " sheetId="8" r:id="rId2"/>
    <sheet name="II stopień " sheetId="4" r:id="rId3"/>
    <sheet name="Jednolite mgr stacjonarne" sheetId="6" r:id="rId4"/>
    <sheet name="Jednolite mgr niestacjonarne" sheetId="7" r:id="rId5"/>
  </sheets>
  <definedNames>
    <definedName name="_xlnm.Print_Area" localSheetId="1">'I stopień niestacjonarne '!$A$1:$AG$101</definedName>
    <definedName name="_xlnm.Print_Area" localSheetId="0">'I stopień stacjonarne'!$A$1:$AG$103</definedName>
  </definedNames>
  <calcPr calcId="145621"/>
</workbook>
</file>

<file path=xl/calcChain.xml><?xml version="1.0" encoding="utf-8"?>
<calcChain xmlns="http://schemas.openxmlformats.org/spreadsheetml/2006/main">
  <c r="AE10" i="8" l="1"/>
  <c r="AG45" i="8" l="1"/>
  <c r="AE45" i="8"/>
  <c r="AG30" i="8"/>
  <c r="AE30" i="8"/>
  <c r="C163" i="8"/>
  <c r="C162" i="8"/>
  <c r="AF91" i="8"/>
  <c r="AD91" i="8"/>
  <c r="AB91" i="8"/>
  <c r="AA91" i="8"/>
  <c r="Z91" i="8"/>
  <c r="X91" i="8"/>
  <c r="W91" i="8"/>
  <c r="V91" i="8"/>
  <c r="T91" i="8"/>
  <c r="S91" i="8"/>
  <c r="R91" i="8"/>
  <c r="P91" i="8"/>
  <c r="O91" i="8"/>
  <c r="AG90" i="8"/>
  <c r="AE90" i="8"/>
  <c r="AG89" i="8"/>
  <c r="AE89" i="8"/>
  <c r="AG88" i="8"/>
  <c r="AG87" i="8"/>
  <c r="AG86" i="8"/>
  <c r="AG85" i="8"/>
  <c r="AE85" i="8"/>
  <c r="AG84" i="8"/>
  <c r="AE84" i="8"/>
  <c r="AG83" i="8"/>
  <c r="AE83" i="8"/>
  <c r="AG82" i="8"/>
  <c r="AE82" i="8"/>
  <c r="AG81" i="8"/>
  <c r="AE81" i="8"/>
  <c r="AG80" i="8"/>
  <c r="AE80" i="8"/>
  <c r="AG79" i="8"/>
  <c r="AE79" i="8"/>
  <c r="AG78" i="8"/>
  <c r="AE78" i="8"/>
  <c r="AG77" i="8"/>
  <c r="AE77" i="8"/>
  <c r="AG76" i="8"/>
  <c r="AE76" i="8"/>
  <c r="AF74" i="8"/>
  <c r="AD74" i="8"/>
  <c r="AB74" i="8"/>
  <c r="AA74" i="8"/>
  <c r="Z74" i="8"/>
  <c r="X74" i="8"/>
  <c r="W74" i="8"/>
  <c r="V74" i="8"/>
  <c r="T74" i="8"/>
  <c r="S74" i="8"/>
  <c r="R74" i="8"/>
  <c r="P74" i="8"/>
  <c r="O74" i="8"/>
  <c r="AG73" i="8"/>
  <c r="AE73" i="8"/>
  <c r="AG72" i="8"/>
  <c r="AE72" i="8"/>
  <c r="AG69" i="8"/>
  <c r="AE69" i="8"/>
  <c r="AG68" i="8"/>
  <c r="AE68" i="8"/>
  <c r="AG67" i="8"/>
  <c r="AE67" i="8"/>
  <c r="AG65" i="8"/>
  <c r="AE65" i="8"/>
  <c r="AG64" i="8"/>
  <c r="AE64" i="8"/>
  <c r="AG63" i="8"/>
  <c r="AE63" i="8"/>
  <c r="AG62" i="8"/>
  <c r="AE62" i="8"/>
  <c r="AG61" i="8"/>
  <c r="AE61" i="8"/>
  <c r="AG60" i="8"/>
  <c r="AE60" i="8"/>
  <c r="AG59" i="8"/>
  <c r="AE59" i="8"/>
  <c r="AF56" i="8"/>
  <c r="AF97" i="8" s="1"/>
  <c r="AD56" i="8"/>
  <c r="AB56" i="8"/>
  <c r="AA56" i="8"/>
  <c r="Z56" i="8"/>
  <c r="X56" i="8"/>
  <c r="W56" i="8"/>
  <c r="V56" i="8"/>
  <c r="T56" i="8"/>
  <c r="S56" i="8"/>
  <c r="R56" i="8"/>
  <c r="P56" i="8"/>
  <c r="O56" i="8"/>
  <c r="N56" i="8"/>
  <c r="L56" i="8"/>
  <c r="K56" i="8"/>
  <c r="J56" i="8"/>
  <c r="H56" i="8"/>
  <c r="G56" i="8"/>
  <c r="AG55" i="8"/>
  <c r="AE55" i="8"/>
  <c r="AG53" i="8"/>
  <c r="AE53" i="8"/>
  <c r="AG49" i="8"/>
  <c r="AE49" i="8"/>
  <c r="AG48" i="8"/>
  <c r="AE48" i="8"/>
  <c r="AG44" i="8"/>
  <c r="AE44" i="8"/>
  <c r="AG43" i="8"/>
  <c r="AE43" i="8"/>
  <c r="AG41" i="8"/>
  <c r="AE41" i="8"/>
  <c r="AG40" i="8"/>
  <c r="AE40" i="8"/>
  <c r="AG39" i="8"/>
  <c r="AE39" i="8"/>
  <c r="AG38" i="8"/>
  <c r="AE38" i="8"/>
  <c r="AG37" i="8"/>
  <c r="AE37" i="8"/>
  <c r="AG36" i="8"/>
  <c r="AE36" i="8"/>
  <c r="AG35" i="8"/>
  <c r="AE35" i="8"/>
  <c r="AG34" i="8"/>
  <c r="AG33" i="8"/>
  <c r="AE33" i="8"/>
  <c r="AG32" i="8"/>
  <c r="AE32" i="8"/>
  <c r="AG31" i="8"/>
  <c r="AE31" i="8"/>
  <c r="AG29" i="8"/>
  <c r="AE29" i="8"/>
  <c r="AG28" i="8"/>
  <c r="AE28" i="8"/>
  <c r="AG27" i="8"/>
  <c r="AE27" i="8"/>
  <c r="AG26" i="8"/>
  <c r="AE26" i="8"/>
  <c r="AG25" i="8"/>
  <c r="AE25" i="8"/>
  <c r="AG24" i="8"/>
  <c r="AE24" i="8"/>
  <c r="AG23" i="8"/>
  <c r="AE23" i="8"/>
  <c r="AG22" i="8"/>
  <c r="AE22" i="8"/>
  <c r="AG21" i="8"/>
  <c r="AE21" i="8"/>
  <c r="AF19" i="8"/>
  <c r="AD19" i="8"/>
  <c r="AB19" i="8"/>
  <c r="AA19" i="8"/>
  <c r="Z19" i="8"/>
  <c r="X19" i="8"/>
  <c r="V19" i="8"/>
  <c r="V97" i="8" s="1"/>
  <c r="T19" i="8"/>
  <c r="R19" i="8"/>
  <c r="P19" i="8"/>
  <c r="N19" i="8"/>
  <c r="L19" i="8"/>
  <c r="J19" i="8"/>
  <c r="H19" i="8"/>
  <c r="AG14" i="8"/>
  <c r="AG13" i="8"/>
  <c r="AE13" i="8"/>
  <c r="AG12" i="8"/>
  <c r="AE12" i="8"/>
  <c r="AG11" i="8"/>
  <c r="AE11" i="8"/>
  <c r="AG10" i="8"/>
  <c r="AG21" i="1"/>
  <c r="AG55" i="1"/>
  <c r="AG74" i="8" l="1"/>
  <c r="AG91" i="8"/>
  <c r="C164" i="8"/>
  <c r="N96" i="8"/>
  <c r="AF96" i="8"/>
  <c r="AD96" i="8"/>
  <c r="J97" i="8"/>
  <c r="R96" i="8"/>
  <c r="Z97" i="8"/>
  <c r="V96" i="8"/>
  <c r="AG56" i="8"/>
  <c r="AE91" i="8"/>
  <c r="AE74" i="8"/>
  <c r="AE56" i="8"/>
  <c r="AE19" i="8"/>
  <c r="J96" i="8"/>
  <c r="Z96" i="8"/>
  <c r="R97" i="8"/>
  <c r="AG19" i="8"/>
  <c r="N97" i="8"/>
  <c r="AD97" i="8"/>
  <c r="AF91" i="1"/>
  <c r="AD91" i="1"/>
  <c r="AB91" i="1"/>
  <c r="AA91" i="1"/>
  <c r="Z91" i="1"/>
  <c r="X91" i="1"/>
  <c r="W91" i="1"/>
  <c r="V91" i="1"/>
  <c r="T91" i="1"/>
  <c r="S91" i="1"/>
  <c r="R91" i="1"/>
  <c r="P91" i="1"/>
  <c r="O91" i="1"/>
  <c r="AG90" i="1"/>
  <c r="AE90" i="1"/>
  <c r="AG89" i="1"/>
  <c r="AE89" i="1"/>
  <c r="AG88" i="1"/>
  <c r="AG87" i="1"/>
  <c r="AG86" i="1"/>
  <c r="AG85" i="1"/>
  <c r="AE85" i="1"/>
  <c r="AG84" i="1"/>
  <c r="AE84" i="1"/>
  <c r="AG83" i="1"/>
  <c r="AE83" i="1"/>
  <c r="AG82" i="1"/>
  <c r="AE82" i="1"/>
  <c r="AG81" i="1"/>
  <c r="AE81" i="1"/>
  <c r="AG80" i="1"/>
  <c r="AE80" i="1"/>
  <c r="AG79" i="1"/>
  <c r="AE79" i="1"/>
  <c r="AG78" i="1"/>
  <c r="AE78" i="1"/>
  <c r="AG77" i="1"/>
  <c r="AE77" i="1"/>
  <c r="AG76" i="1"/>
  <c r="AE76" i="1"/>
  <c r="AF74" i="1"/>
  <c r="AD74" i="1"/>
  <c r="AB74" i="1"/>
  <c r="AA74" i="1"/>
  <c r="Z74" i="1"/>
  <c r="X74" i="1"/>
  <c r="W74" i="1"/>
  <c r="V74" i="1"/>
  <c r="T74" i="1"/>
  <c r="S74" i="1"/>
  <c r="R74" i="1"/>
  <c r="P74" i="1"/>
  <c r="O74" i="1"/>
  <c r="AG73" i="1"/>
  <c r="AE73" i="1"/>
  <c r="AG72" i="1"/>
  <c r="AE72" i="1"/>
  <c r="AG69" i="1"/>
  <c r="AE69" i="1"/>
  <c r="AG68" i="1"/>
  <c r="AE68" i="1"/>
  <c r="AG67" i="1"/>
  <c r="AE67" i="1"/>
  <c r="AG65" i="1"/>
  <c r="AE65" i="1"/>
  <c r="AG64" i="1"/>
  <c r="AE64" i="1"/>
  <c r="AG63" i="1"/>
  <c r="AE63" i="1"/>
  <c r="AG62" i="1"/>
  <c r="AE62" i="1"/>
  <c r="AG61" i="1"/>
  <c r="AE61" i="1"/>
  <c r="AG60" i="1"/>
  <c r="AE60" i="1"/>
  <c r="AG59" i="1"/>
  <c r="AE59" i="1"/>
  <c r="AF56" i="1"/>
  <c r="AD56" i="1"/>
  <c r="AB56" i="1"/>
  <c r="AA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AE55" i="1"/>
  <c r="AG53" i="1"/>
  <c r="AE53" i="1"/>
  <c r="AG49" i="1"/>
  <c r="AE49" i="1"/>
  <c r="AG48" i="1"/>
  <c r="AE48" i="1"/>
  <c r="AG45" i="1"/>
  <c r="AE45" i="1"/>
  <c r="AG44" i="1"/>
  <c r="AE44" i="1"/>
  <c r="AG43" i="1"/>
  <c r="AE43" i="1"/>
  <c r="AG41" i="1"/>
  <c r="AE41" i="1"/>
  <c r="AG40" i="1"/>
  <c r="AE40" i="1"/>
  <c r="AG39" i="1"/>
  <c r="AE39" i="1"/>
  <c r="AG38" i="1"/>
  <c r="AE38" i="1"/>
  <c r="AG37" i="1"/>
  <c r="AE37" i="1"/>
  <c r="AG36" i="1"/>
  <c r="AE36" i="1"/>
  <c r="AG35" i="1"/>
  <c r="AE35" i="1"/>
  <c r="AG34" i="1"/>
  <c r="AG33" i="1"/>
  <c r="AE33" i="1"/>
  <c r="AG32" i="1"/>
  <c r="AE32" i="1"/>
  <c r="AG31" i="1"/>
  <c r="AE31" i="1"/>
  <c r="AG30" i="1"/>
  <c r="AE30" i="1"/>
  <c r="AG29" i="1"/>
  <c r="AE29" i="1"/>
  <c r="AG28" i="1"/>
  <c r="AE28" i="1"/>
  <c r="AG27" i="1"/>
  <c r="AE27" i="1"/>
  <c r="AG26" i="1"/>
  <c r="AE26" i="1"/>
  <c r="AG25" i="1"/>
  <c r="AE25" i="1"/>
  <c r="AG24" i="1"/>
  <c r="AE24" i="1"/>
  <c r="AG23" i="1"/>
  <c r="AE23" i="1"/>
  <c r="AG22" i="1"/>
  <c r="AE22" i="1"/>
  <c r="AE21" i="1"/>
  <c r="AF19" i="1"/>
  <c r="AD19" i="1"/>
  <c r="AB19" i="1"/>
  <c r="AA19" i="1"/>
  <c r="Z19" i="1"/>
  <c r="X19" i="1"/>
  <c r="V19" i="1"/>
  <c r="T19" i="1"/>
  <c r="R19" i="1"/>
  <c r="P19" i="1"/>
  <c r="N19" i="1"/>
  <c r="L19" i="1"/>
  <c r="J19" i="1"/>
  <c r="H19" i="1"/>
  <c r="AG14" i="1"/>
  <c r="AG13" i="1"/>
  <c r="AE13" i="1"/>
  <c r="AG12" i="1"/>
  <c r="AE12" i="1"/>
  <c r="AG11" i="1"/>
  <c r="AE11" i="1"/>
  <c r="AG10" i="1"/>
  <c r="AE10" i="1"/>
  <c r="AE97" i="8" l="1"/>
  <c r="AG97" i="8"/>
  <c r="AE96" i="8"/>
  <c r="AG96" i="8"/>
  <c r="AG56" i="1"/>
  <c r="R97" i="1"/>
  <c r="J97" i="1"/>
  <c r="N96" i="1"/>
  <c r="AD96" i="1"/>
  <c r="AE74" i="1"/>
  <c r="AE56" i="1"/>
  <c r="N97" i="1"/>
  <c r="AG74" i="1"/>
  <c r="AE19" i="1"/>
  <c r="V96" i="1"/>
  <c r="V97" i="1"/>
  <c r="AG91" i="1"/>
  <c r="Z97" i="1"/>
  <c r="AE91" i="1"/>
  <c r="AF97" i="1"/>
  <c r="R96" i="1"/>
  <c r="AD97" i="1"/>
  <c r="AF96" i="1"/>
  <c r="Z96" i="1"/>
  <c r="J96" i="1"/>
  <c r="AG19" i="1"/>
  <c r="AW29" i="7"/>
  <c r="AW48" i="6"/>
  <c r="Y26" i="4"/>
  <c r="C93" i="4"/>
  <c r="C92" i="4"/>
  <c r="C131" i="1"/>
  <c r="AE97" i="1" l="1"/>
  <c r="AE96" i="1"/>
  <c r="AG97" i="1"/>
  <c r="AG96" i="1"/>
  <c r="C132" i="1"/>
  <c r="C133" i="1" s="1"/>
  <c r="C94" i="4"/>
</calcChain>
</file>

<file path=xl/sharedStrings.xml><?xml version="1.0" encoding="utf-8"?>
<sst xmlns="http://schemas.openxmlformats.org/spreadsheetml/2006/main" count="730" uniqueCount="240">
  <si>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</si>
  <si>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</si>
  <si>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</si>
  <si>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</si>
  <si>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</si>
  <si>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</si>
  <si>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</si>
  <si>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</si>
  <si>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</si>
  <si>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</si>
  <si>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</si>
  <si>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</si>
  <si>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</si>
  <si>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</si>
  <si>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</si>
  <si>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</si>
  <si>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</si>
  <si>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</si>
  <si>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</si>
  <si>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</si>
  <si>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I</t>
  </si>
  <si>
    <t>II</t>
  </si>
  <si>
    <t>III</t>
  </si>
  <si>
    <t>Całkowity nakład pracy studenta</t>
  </si>
  <si>
    <t>Język obcy</t>
  </si>
  <si>
    <t>Przedsiębiorczość</t>
  </si>
  <si>
    <t xml:space="preserve">Kierunek: </t>
  </si>
  <si>
    <t>PLAN STUDIÓW STACJONARNYCH JEDNOLITYCH MAGISTERSKICH</t>
  </si>
  <si>
    <t>IV rok</t>
  </si>
  <si>
    <t>V rok</t>
  </si>
  <si>
    <t>PLAN STUDIÓW NIESTACJONARNYCH JEDNOLITYCH MAGISTERSKICH</t>
  </si>
  <si>
    <t>Przedmioty w zakresie wsparcia studentów
w procesie uczenia się:</t>
  </si>
  <si>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</si>
  <si>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</si>
  <si>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Techniki informacyjno-komunikacyjne</t>
  </si>
  <si>
    <t>Ochrona własności przemysłowej i prawa autorskiego</t>
  </si>
  <si>
    <t xml:space="preserve">*dotyczy kierunków przyporządkowanych do dyscyplin w ramach dziedzin innych niż odpowiednio nauki humanistyczne lub nauki społeczne </t>
  </si>
  <si>
    <t>forma zal. po semestrze</t>
  </si>
  <si>
    <t>1. PRZEDMIOTY KSZTAŁCENIA OGÓLNEGO</t>
  </si>
  <si>
    <t>2. PRZEDMIOTY PODSTAWOWE/KIERUNKOWE</t>
  </si>
  <si>
    <t>3. PRZEDMIOTY DO WYBORU</t>
  </si>
  <si>
    <t>4. PRAKTYKI</t>
  </si>
  <si>
    <t>Razem przedmioty 1-4</t>
  </si>
  <si>
    <t>RAZEM</t>
  </si>
  <si>
    <t>Przedmioty z dziedziny nauk humanistycznych
i społecznych*</t>
  </si>
  <si>
    <r>
      <t>PLAN STUDIÓW STACJONARNYCH</t>
    </r>
    <r>
      <rPr>
        <b/>
        <sz val="24"/>
        <color indexed="10"/>
        <rFont val="Calibri"/>
        <family val="2"/>
        <charset val="238"/>
      </rPr>
      <t xml:space="preserve">/NIESTACJONARNYCH** </t>
    </r>
    <r>
      <rPr>
        <b/>
        <sz val="24"/>
        <rFont val="Calibri"/>
        <family val="2"/>
        <charset val="238"/>
      </rPr>
      <t>DRUGIEGO</t>
    </r>
    <r>
      <rPr>
        <b/>
        <sz val="24"/>
        <color indexed="8"/>
        <rFont val="Calibri"/>
        <family val="2"/>
        <charset val="238"/>
      </rPr>
      <t xml:space="preserve"> STOPNIA</t>
    </r>
  </si>
  <si>
    <t>**niepotrzebne usunąć</t>
  </si>
  <si>
    <t>1. Studenta obowiązuje szkolenie dotyczące BHP w wymiarze 4 godzin. 2. Studenta obowiązuje szkolenie biblioteczne w wymiarze 2 godzin.</t>
  </si>
  <si>
    <t>1. Studenta obowiązują zajęcia z wychowania fizycznego w wymiarze 60 godzin. 2. Studenta obowiązuje szkolenie dotyczące BHP w wymiarze 4 godzin na I semestrze. 3. Studenta obowiązuje szkolenie biblioteczne w wymiarze 2 godzin na I semestrze.</t>
  </si>
  <si>
    <r>
      <rPr>
        <sz val="18"/>
        <color indexed="8"/>
        <rFont val="Calibri"/>
        <family val="2"/>
        <charset val="238"/>
      </rPr>
      <t>Filozofia</t>
    </r>
    <r>
      <rPr>
        <i/>
        <sz val="18"/>
        <color indexed="8"/>
        <rFont val="Calibri"/>
        <family val="2"/>
        <charset val="238"/>
      </rPr>
      <t xml:space="preserve"> (filozofia)</t>
    </r>
  </si>
  <si>
    <t>X</t>
  </si>
  <si>
    <r>
      <rPr>
        <sz val="18"/>
        <color indexed="8"/>
        <rFont val="Calibri"/>
        <family val="2"/>
        <charset val="238"/>
      </rPr>
      <t>Socjologia (</t>
    </r>
    <r>
      <rPr>
        <i/>
        <sz val="18"/>
        <color indexed="8"/>
        <rFont val="Calibri"/>
        <family val="2"/>
        <charset val="238"/>
      </rPr>
      <t>socjologia)</t>
    </r>
  </si>
  <si>
    <r>
      <t xml:space="preserve">Pedagogika ogólna </t>
    </r>
    <r>
      <rPr>
        <i/>
        <sz val="18"/>
        <color indexed="8"/>
        <rFont val="Calibri"/>
        <family val="2"/>
        <charset val="238"/>
      </rPr>
      <t>(pojęcia i systemy pedagogiczne)</t>
    </r>
  </si>
  <si>
    <r>
      <t xml:space="preserve">Psychologia ogólna </t>
    </r>
    <r>
      <rPr>
        <i/>
        <sz val="18"/>
        <color indexed="8"/>
        <rFont val="Calibri"/>
        <family val="2"/>
        <charset val="238"/>
      </rPr>
      <t>(psychologia)</t>
    </r>
  </si>
  <si>
    <r>
      <t xml:space="preserve">Historia wychowania </t>
    </r>
    <r>
      <rPr>
        <i/>
        <sz val="18"/>
        <color indexed="8"/>
        <rFont val="Calibri"/>
        <family val="2"/>
        <charset val="238"/>
      </rPr>
      <t>(historia myśli pedagogicznej)</t>
    </r>
  </si>
  <si>
    <r>
      <rPr>
        <sz val="18"/>
        <color indexed="8"/>
        <rFont val="Calibri"/>
        <family val="2"/>
        <charset val="238"/>
      </rPr>
      <t xml:space="preserve">Pedagogika porównawcza </t>
    </r>
    <r>
      <rPr>
        <i/>
        <sz val="18"/>
        <color indexed="8"/>
        <rFont val="Calibri"/>
        <family val="2"/>
        <charset val="238"/>
      </rPr>
      <t>(teoretyczne podstawy kształcenia)</t>
    </r>
  </si>
  <si>
    <t xml:space="preserve">Biomedyczne podstawy rozwoju i wychowania </t>
  </si>
  <si>
    <r>
      <rPr>
        <sz val="18"/>
        <color indexed="8"/>
        <rFont val="Calibri"/>
        <family val="2"/>
        <charset val="238"/>
      </rPr>
      <t xml:space="preserve">Metody badań pedagogicznych </t>
    </r>
    <r>
      <rPr>
        <i/>
        <sz val="18"/>
        <color indexed="8"/>
        <rFont val="Calibri"/>
        <family val="2"/>
        <charset val="238"/>
      </rPr>
      <t>(pojęcia i systemy pedagogiczne)</t>
    </r>
  </si>
  <si>
    <r>
      <t xml:space="preserve">Socjologia wychowania </t>
    </r>
    <r>
      <rPr>
        <i/>
        <sz val="18"/>
        <color indexed="8"/>
        <rFont val="Calibri"/>
        <family val="2"/>
        <charset val="238"/>
      </rPr>
      <t>(socjologia)</t>
    </r>
  </si>
  <si>
    <r>
      <rPr>
        <sz val="18"/>
        <color indexed="8"/>
        <rFont val="Calibri"/>
        <family val="2"/>
        <charset val="238"/>
      </rPr>
      <t xml:space="preserve">Psychologia rozwojowa </t>
    </r>
    <r>
      <rPr>
        <i/>
        <sz val="18"/>
        <color indexed="8"/>
        <rFont val="Calibri"/>
        <family val="2"/>
        <charset val="238"/>
      </rPr>
      <t>(psychologia)</t>
    </r>
  </si>
  <si>
    <r>
      <t xml:space="preserve">Psychologia społeczna </t>
    </r>
    <r>
      <rPr>
        <i/>
        <sz val="18"/>
        <color indexed="8"/>
        <rFont val="Calibri"/>
        <family val="2"/>
        <charset val="238"/>
      </rPr>
      <t>(psychologia)</t>
    </r>
  </si>
  <si>
    <t xml:space="preserve">Teoretyczne podstawy wychowania </t>
  </si>
  <si>
    <t>Przedmioty dyplomowe</t>
  </si>
  <si>
    <t>Seminarium dyplomowe</t>
  </si>
  <si>
    <t>Narzędzia informatyki wspomagające przygotowanie pracy dyplomowej</t>
  </si>
  <si>
    <t>Zasady zdrowego stylu życia</t>
  </si>
  <si>
    <t>Psychobiologiczne podstawy mowy ciała</t>
  </si>
  <si>
    <t>Statystyczna analiza danych</t>
  </si>
  <si>
    <t>Autoprezentacja i wystąpienia publiczne</t>
  </si>
  <si>
    <t>2. PREDMIOTY PODSTAWOWE/KIERUNKOWE</t>
  </si>
  <si>
    <t>RAZEM (grupa przedmiotów do wyboru I)</t>
  </si>
  <si>
    <t>RAZEM (grupa przedmiotów do wyboru II)</t>
  </si>
  <si>
    <t>1,2,3 4,5,6</t>
  </si>
  <si>
    <t>Podstawy prawoznawstwa</t>
  </si>
  <si>
    <r>
      <t xml:space="preserve">Kierunek: </t>
    </r>
    <r>
      <rPr>
        <b/>
        <sz val="26"/>
        <color indexed="8"/>
        <rFont val="Calibri"/>
        <family val="2"/>
        <charset val="238"/>
      </rPr>
      <t>Administracja</t>
    </r>
  </si>
  <si>
    <t>Historia administracji</t>
  </si>
  <si>
    <t>Konstytucyjny system organów państwowych</t>
  </si>
  <si>
    <t>Etyka urzędnicza</t>
  </si>
  <si>
    <t>Filozofia prawa</t>
  </si>
  <si>
    <t>Podstawy statystyki i demografii</t>
  </si>
  <si>
    <t>Prawo cywilne z umowami w administracji</t>
  </si>
  <si>
    <t>Podstawy prawa karnego i prawa wykroczeń</t>
  </si>
  <si>
    <t>Prawo pracy i prawo urzędnicze</t>
  </si>
  <si>
    <t>Instytucje i źródła prawa UE</t>
  </si>
  <si>
    <t>Prawo administracyjne</t>
  </si>
  <si>
    <t>Finanse publiczne</t>
  </si>
  <si>
    <t>Nauka o administracji</t>
  </si>
  <si>
    <t>Zamówienia publiczne</t>
  </si>
  <si>
    <t>Postępowanie egzekucyjne w administracji</t>
  </si>
  <si>
    <t>Podstawy ekonomii</t>
  </si>
  <si>
    <t>Prawo międzynarodowe publiczne</t>
  </si>
  <si>
    <t>Publiczne prawo gospodarcze</t>
  </si>
  <si>
    <t xml:space="preserve">Postępowanie administracyjne </t>
  </si>
  <si>
    <t>Prawo finansowe</t>
  </si>
  <si>
    <t>Ustrój samorządu terytorialnego</t>
  </si>
  <si>
    <t>Prawo ubezpieceń społecznych</t>
  </si>
  <si>
    <t>Podstawy zarządzania</t>
  </si>
  <si>
    <t>Prawna ochrona danych</t>
  </si>
  <si>
    <t>Przygotowanie do praktyki zawodowej</t>
  </si>
  <si>
    <t>Grupa przedmiotów z zakresu: administracji samorządowej (I)</t>
  </si>
  <si>
    <t>Techniki negocjacji i mediacji w administracji</t>
  </si>
  <si>
    <t>Ustrój administracji rządowej w Polsce</t>
  </si>
  <si>
    <t>Kontrola i nadzór w administracji publicznej</t>
  </si>
  <si>
    <t>Prawo samorządu terytorialnego</t>
  </si>
  <si>
    <t>Systemy zarządzania informacją w administracji publicznej</t>
  </si>
  <si>
    <t>Sprawozdawczość budżetowa</t>
  </si>
  <si>
    <t>Zarządzanie kryzysowe</t>
  </si>
  <si>
    <t>Grupa przedmiotów z zakresu: e-administracji i bezpieczeństwa informatycznego (II)</t>
  </si>
  <si>
    <t>Bezpieczeństwo teleinformatyczne</t>
  </si>
  <si>
    <t>e-usługi w administracji rządowej i samorządowej</t>
  </si>
  <si>
    <t>Systemy e-administracji</t>
  </si>
  <si>
    <t>Informatyczne bazy danych</t>
  </si>
  <si>
    <t>Komunikacja elektroniczna</t>
  </si>
  <si>
    <t>Komputerowe wspomaganie techniki biurowej</t>
  </si>
  <si>
    <t>Społeczeństwo informacyjne</t>
  </si>
  <si>
    <t>Podstawy informatyki</t>
  </si>
  <si>
    <t>Praktyka zawodowa</t>
  </si>
  <si>
    <t>Cyberbezpieczeństwo administracji publicznej</t>
  </si>
  <si>
    <t>Trening interpersonalny</t>
  </si>
  <si>
    <t>Podstawy rachunkowości z rachunkowością budżetową</t>
  </si>
  <si>
    <t>Kontrola zarządcza i audyt wewnętrzny w jednostkach sektora finansów publoicznych</t>
  </si>
  <si>
    <t>Podstawy socjologii</t>
  </si>
  <si>
    <t>Prawo podatkowe</t>
  </si>
  <si>
    <t>Gospodarka komunalna</t>
  </si>
  <si>
    <t>11.</t>
  </si>
  <si>
    <t>Etyka w cyberprzestrzeni</t>
  </si>
  <si>
    <t>Grafika komputerowa</t>
  </si>
  <si>
    <t>Projektowanie stron internetowych</t>
  </si>
  <si>
    <t>Prawne aspekty e-administracji w Polsce</t>
  </si>
  <si>
    <t>Język łaciński</t>
  </si>
  <si>
    <t>12.</t>
  </si>
  <si>
    <t>13.</t>
  </si>
  <si>
    <t>14.</t>
  </si>
  <si>
    <t>15.</t>
  </si>
  <si>
    <t>Retoryka</t>
  </si>
  <si>
    <t>8.</t>
  </si>
  <si>
    <t>9.</t>
  </si>
  <si>
    <t>10.</t>
  </si>
  <si>
    <t>Elementy prawa bankowego</t>
  </si>
  <si>
    <t>Prawo handlowe</t>
  </si>
  <si>
    <t>Fundraising</t>
  </si>
  <si>
    <t>Techniki i narzędzia komunikacji interpersonalnej</t>
  </si>
  <si>
    <t>Prawo stowarzyszeń i prawo fundacyjne</t>
  </si>
  <si>
    <t>Logika prawnicza</t>
  </si>
  <si>
    <t>0413.8.ADM1P.A1.JO</t>
  </si>
  <si>
    <t>0413.8.ADM1P.A2.TIK</t>
  </si>
  <si>
    <t>0413.8.ADM1P.A4.PRZ</t>
  </si>
  <si>
    <t>0413.8.ADM1P.A5.SAD</t>
  </si>
  <si>
    <t>0413.8.ADM1P.A5.AWP</t>
  </si>
  <si>
    <t>0413.8.ADM1P.B/C1.PP</t>
  </si>
  <si>
    <t>0413.8.ADM1P.B/C2.HA</t>
  </si>
  <si>
    <t>0413.8.ADM1P.B/C3.KSOP</t>
  </si>
  <si>
    <t>0413.8.ADM1P.B/C4.LP</t>
  </si>
  <si>
    <t>0413.8.ADM1P.B/C5.PS</t>
  </si>
  <si>
    <t>0413.8.ADM1P.B/C6.FP</t>
  </si>
  <si>
    <t>0413.8.ADM1P.B/C7.PSiD</t>
  </si>
  <si>
    <t>0413.8.ADM1P.B/C9.PPKiPW</t>
  </si>
  <si>
    <t>0413.8.ADM1P.B/C10.PPiPU</t>
  </si>
  <si>
    <t>0413.8.ADM1P.B/C12.PA</t>
  </si>
  <si>
    <t>0413.8.ADM1P.B/C13.FP</t>
  </si>
  <si>
    <t>0413.8.ADM1P.B/C14.NA</t>
  </si>
  <si>
    <t>0413.8.ADM1P.B/C15.ZP</t>
  </si>
  <si>
    <t>0413.8.ADM1P.B/C17.PMP</t>
  </si>
  <si>
    <t>0413.8.ADM1P.B/C18.PE</t>
  </si>
  <si>
    <t>0413.8.ADM1P.B/C19.PPG</t>
  </si>
  <si>
    <t>0413.8.ADM1P.B/C11.PF</t>
  </si>
  <si>
    <t>0413.8.ADM1P.B/C22.EPB</t>
  </si>
  <si>
    <t>0413.8.ADM1P.B/C23.UST</t>
  </si>
  <si>
    <t>0413.8.ADM1P.B/C24.PUS</t>
  </si>
  <si>
    <t>0413.8.ADM1P.B/C25.PZ</t>
  </si>
  <si>
    <t>0413.8.ADM1P.B/C26.R</t>
  </si>
  <si>
    <t>0413.8.ADM1P.B/C28.LA</t>
  </si>
  <si>
    <t>Legislacja administracyjna</t>
  </si>
  <si>
    <t>0413.8.ADM1P.B/C29.POD</t>
  </si>
  <si>
    <t>0413.8.ADM1P.B/C30.PH</t>
  </si>
  <si>
    <t>0413.8.ADM1P.B/C33.PPZ</t>
  </si>
  <si>
    <t>0413.8.ADM1P.B/C32.Fund</t>
  </si>
  <si>
    <t>0413.8.ADM1P.B/C31.Ppod</t>
  </si>
  <si>
    <t>0413.8.ADM1P.B/C16.PEwA</t>
  </si>
  <si>
    <t>0413.8.ADM1P.B/C20.PAd</t>
  </si>
  <si>
    <t>0413.8.ADM1P.E1.SD</t>
  </si>
  <si>
    <t>0413.8.ADM1P.D5.GK</t>
  </si>
  <si>
    <t>0413.8.ADM1P.D6.PST</t>
  </si>
  <si>
    <t>0413.8.ADM1P.D8.PSiPF</t>
  </si>
  <si>
    <t>0413.8.ADM1P.D9.SB</t>
  </si>
  <si>
    <t>0413.8.ADM1P.D10.ZK</t>
  </si>
  <si>
    <t>0413.8.ADM1P.D11.GN</t>
  </si>
  <si>
    <t>0413.8.ADM1P.D13.EU</t>
  </si>
  <si>
    <t>0413.8.ADM1P.D14.TiNKI</t>
  </si>
  <si>
    <t>0413.8.ADM1P.D15.KZiAW</t>
  </si>
  <si>
    <t>0413.8.ADM1P.D1.BT</t>
  </si>
  <si>
    <t>0413.8.ADM1P.D3.Se-adm</t>
  </si>
  <si>
    <t>0413.8.ADM1P.D6.KE</t>
  </si>
  <si>
    <t>0413.8.ADM1P.D8.KWTB</t>
  </si>
  <si>
    <t>0413.8.ADM1P.D9.SI</t>
  </si>
  <si>
    <t>0413.8.ADM1P.D10.PI</t>
  </si>
  <si>
    <t>0413.8.ADM1P.D11.GK</t>
  </si>
  <si>
    <t>0413.8.ADM1P.D12.PSK</t>
  </si>
  <si>
    <t>0413.8.ADM1P.D13.EC</t>
  </si>
  <si>
    <t>0413.8.ADM1P.D14.TI</t>
  </si>
  <si>
    <t>0413.8.ADM1P.D15.CAP</t>
  </si>
  <si>
    <t>0413.8.ADM1P.D16.PZ</t>
  </si>
  <si>
    <t>Gospodarka nieruchomościami</t>
  </si>
  <si>
    <t>0413.8.ADM1P.A3.OWIiPA</t>
  </si>
  <si>
    <t>0413.8.ADM1P.A5.ZZSŻ</t>
  </si>
  <si>
    <t>0413.8.ADM1P.A5.PPMC</t>
  </si>
  <si>
    <t>0413.8.ADM1P.A5.NIWPPD</t>
  </si>
  <si>
    <t>0413.8.ADM1P.B/C8.PCUA</t>
  </si>
  <si>
    <t>0413.8.ADM1P.B/C11.IZPUE</t>
  </si>
  <si>
    <t>0413.8.ADM1P.D3.KiNAP</t>
  </si>
  <si>
    <t>0413.8.ADM1P.D2.UARP</t>
  </si>
  <si>
    <t>0413.8.ADM1P.D7.SZiAP</t>
  </si>
  <si>
    <t>0413.8.ADM1P.D1.TNiMA</t>
  </si>
  <si>
    <t>0413.8.ADM1P.D7.SZIAP</t>
  </si>
  <si>
    <t>0413.8.ADM1P.D12.PAeA</t>
  </si>
  <si>
    <t>Prawo autorskie  w internecie</t>
  </si>
  <si>
    <t>0413.8.ADM1P.D4.PRZRB</t>
  </si>
  <si>
    <t>Wychowanie fizyczne</t>
  </si>
  <si>
    <t>BHP</t>
  </si>
  <si>
    <t>0413.8.ADM1P.B/C27.JŁ</t>
  </si>
  <si>
    <t>0413.8.ADM1P.D2.e-UARS</t>
  </si>
  <si>
    <t>0413.8.ADM1P.D4.IBD</t>
  </si>
  <si>
    <t>0413.8.ADM1P.D5.PAI</t>
  </si>
  <si>
    <t>0413.8.ADM1P.A08.PB</t>
  </si>
  <si>
    <t>0413.8.ADM1P.A07.BHP</t>
  </si>
  <si>
    <t>0413.8.ADM1P.A06.WF</t>
  </si>
  <si>
    <t xml:space="preserve">        plan studiów przewidziany do realizacji od roku akademickiego 2019/2020</t>
  </si>
  <si>
    <t>1,2,3,4,5</t>
  </si>
  <si>
    <t>0413.8.ADM1P.B/C10.ZP</t>
  </si>
  <si>
    <t>0413.8.ADM1P.D10.KZiAW</t>
  </si>
  <si>
    <t>0413.8.ADM1P.D10.CAP</t>
  </si>
  <si>
    <t>0413.8.ADM1P.B/C20.PH</t>
  </si>
  <si>
    <t>Szkolenie biblioteczne</t>
  </si>
  <si>
    <t>Szkolenie  biblioteczne</t>
  </si>
  <si>
    <t>0413.8.ADM1P.A08.SB</t>
  </si>
  <si>
    <t>1,2,3,4</t>
  </si>
  <si>
    <t>0413.8.ADM1PB/C35.JPL</t>
  </si>
  <si>
    <t>Język polski-lektorat (przedmiot tylko dla obcokrajowców, dodatkowe punkty ECTS)</t>
  </si>
  <si>
    <t>HARMONOGRAM REALIZACJI PROGRAMU STUDIÓW(PLAN STUDIÓW) NIESTACJONARNYCH PIERWSZEGO STOPNIA</t>
  </si>
  <si>
    <t>HARMONOGRAM REALIZACJI PROGRAMU STUDIÓW(PLAN STUDIÓW) STACJONARNYCH PIERWSZEGO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</si>
</sst>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24"/>
      <name val="Calibri"/>
      <family val="2"/>
      <charset val="238"/>
    </font>
    <font>
      <i/>
      <sz val="1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24"/>
      <color indexed="10"/>
      <name val="Calibri"/>
      <family val="2"/>
      <charset val="238"/>
    </font>
    <font>
      <b/>
      <sz val="18"/>
      <color rgb="FFFF0000"/>
      <name val="Calibri"/>
      <family val="2"/>
      <charset val="238"/>
    </font>
    <font>
      <sz val="24"/>
      <color rgb="FFFF0000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sz val="18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9" fontId="3" fillId="0" borderId="0" xfId="0" applyNumberFormat="1" applyFont="1" applyBorder="1" applyAlignment="1">
      <alignment horizontal="left" vertical="center" wrapText="1"/>
    </xf>
    <xf numFmtId="9" fontId="10" fillId="0" borderId="0" xfId="1" applyFont="1" applyBorder="1" applyAlignment="1">
      <alignment horizontal="center" vertical="center" wrapText="1"/>
    </xf>
    <xf numFmtId="0" fontId="5" fillId="0" borderId="0" xfId="0" applyFont="1" applyBorder="1"/>
    <xf numFmtId="9" fontId="11" fillId="0" borderId="0" xfId="1" applyFont="1" applyBorder="1" applyAlignment="1">
      <alignment horizontal="left" vertical="center" wrapText="1"/>
    </xf>
    <xf numFmtId="9" fontId="12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24" fillId="0" borderId="5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5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23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wrapText="1"/>
    </xf>
    <xf numFmtId="0" fontId="3" fillId="5" borderId="13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6"/>
  <sheetViews>
    <sheetView showGridLines="0" tabSelected="1" view="pageBreakPreview" zoomScale="50" zoomScaleNormal="50" zoomScaleSheetLayoutView="50" zoomScalePageLayoutView="40" workbookViewId="0">
      <selection sqref="A1:AG1"/>
    </sheetView>
  </sheetViews>
  <sheetFormatPr defaultColWidth="9.140625" defaultRowHeight="32.25" customHeight="1" x14ac:dyDescent="0.35"/>
  <cols>
    <col min="1" max="1" width="7.28515625" style="7" customWidth="1"/>
    <col min="2" max="2" width="68.28515625" style="8" customWidth="1"/>
    <col min="3" max="3" width="49" style="4" customWidth="1"/>
    <col min="4" max="4" width="7.5703125" style="15" customWidth="1"/>
    <col min="5" max="5" width="11.2851562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7109375" style="4" customWidth="1"/>
    <col min="13" max="13" width="7.28515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28515625" style="4" customWidth="1"/>
    <col min="21" max="21" width="7.42578125" style="4" customWidth="1"/>
    <col min="22" max="22" width="9.5703125" style="4" customWidth="1"/>
    <col min="23" max="23" width="7.7109375" style="4" customWidth="1"/>
    <col min="24" max="24" width="8" style="4" customWidth="1"/>
    <col min="25" max="25" width="8.140625" style="4" customWidth="1"/>
    <col min="26" max="26" width="10" style="4" bestFit="1" customWidth="1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1" width="16.140625" style="4" customWidth="1"/>
    <col min="32" max="32" width="23.140625" style="4" customWidth="1"/>
    <col min="33" max="33" width="12.140625" style="4" customWidth="1"/>
    <col min="34" max="34" width="18.5703125" style="7" bestFit="1" customWidth="1"/>
    <col min="35" max="35" width="11" style="7" bestFit="1" customWidth="1"/>
    <col min="36" max="16384" width="9.140625" style="7"/>
  </cols>
  <sheetData>
    <row r="1" spans="1:33" ht="39.75" customHeight="1" x14ac:dyDescent="0.55000000000000004">
      <c r="A1" s="165" t="s">
        <v>239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</row>
    <row r="2" spans="1:33" ht="30.75" customHeight="1" x14ac:dyDescent="0.5">
      <c r="A2" s="40"/>
      <c r="B2" s="50" t="s">
        <v>32</v>
      </c>
      <c r="C2" s="45"/>
      <c r="D2" s="45"/>
      <c r="E2" s="45"/>
      <c r="F2" s="45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ht="42.75" customHeight="1" x14ac:dyDescent="0.5">
      <c r="A3" s="40"/>
      <c r="B3" s="168" t="s">
        <v>74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98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</row>
    <row r="4" spans="1:33" ht="24.75" customHeight="1" x14ac:dyDescent="0.35">
      <c r="B4" s="170" t="s">
        <v>33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</row>
    <row r="5" spans="1:33" ht="32.25" customHeight="1" x14ac:dyDescent="0.35">
      <c r="A5" s="152"/>
      <c r="B5" s="153"/>
      <c r="C5" s="153"/>
      <c r="D5" s="153"/>
      <c r="E5" s="153"/>
      <c r="F5" s="154"/>
      <c r="G5" s="155" t="s">
        <v>3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7"/>
    </row>
    <row r="6" spans="1:33" ht="32.25" customHeight="1" x14ac:dyDescent="0.35">
      <c r="A6" s="158" t="s">
        <v>0</v>
      </c>
      <c r="B6" s="160" t="s">
        <v>4</v>
      </c>
      <c r="C6" s="143" t="s">
        <v>1</v>
      </c>
      <c r="D6" s="163" t="s">
        <v>37</v>
      </c>
      <c r="E6" s="163"/>
      <c r="F6" s="163"/>
      <c r="G6" s="164" t="s">
        <v>5</v>
      </c>
      <c r="H6" s="164"/>
      <c r="I6" s="164"/>
      <c r="J6" s="164"/>
      <c r="K6" s="164"/>
      <c r="L6" s="164"/>
      <c r="M6" s="164"/>
      <c r="N6" s="164"/>
      <c r="O6" s="164" t="s">
        <v>6</v>
      </c>
      <c r="P6" s="164"/>
      <c r="Q6" s="164"/>
      <c r="R6" s="164"/>
      <c r="S6" s="164"/>
      <c r="T6" s="164"/>
      <c r="U6" s="164"/>
      <c r="V6" s="164"/>
      <c r="W6" s="164" t="s">
        <v>7</v>
      </c>
      <c r="X6" s="164"/>
      <c r="Y6" s="164"/>
      <c r="Z6" s="164"/>
      <c r="AA6" s="164"/>
      <c r="AB6" s="164"/>
      <c r="AC6" s="164"/>
      <c r="AD6" s="164"/>
      <c r="AE6" s="143" t="s">
        <v>8</v>
      </c>
      <c r="AF6" s="143" t="s">
        <v>23</v>
      </c>
      <c r="AG6" s="143" t="s">
        <v>9</v>
      </c>
    </row>
    <row r="7" spans="1:33" s="9" customFormat="1" ht="32.25" customHeight="1" x14ac:dyDescent="0.25">
      <c r="A7" s="158"/>
      <c r="B7" s="160"/>
      <c r="C7" s="144"/>
      <c r="D7" s="163"/>
      <c r="E7" s="163"/>
      <c r="F7" s="163"/>
      <c r="G7" s="132" t="s">
        <v>12</v>
      </c>
      <c r="H7" s="133"/>
      <c r="I7" s="133"/>
      <c r="J7" s="134"/>
      <c r="K7" s="135" t="s">
        <v>13</v>
      </c>
      <c r="L7" s="136"/>
      <c r="M7" s="136"/>
      <c r="N7" s="137"/>
      <c r="O7" s="132" t="s">
        <v>14</v>
      </c>
      <c r="P7" s="133"/>
      <c r="Q7" s="133"/>
      <c r="R7" s="134"/>
      <c r="S7" s="135" t="s">
        <v>15</v>
      </c>
      <c r="T7" s="136"/>
      <c r="U7" s="136"/>
      <c r="V7" s="137"/>
      <c r="W7" s="132" t="s">
        <v>16</v>
      </c>
      <c r="X7" s="133"/>
      <c r="Y7" s="133"/>
      <c r="Z7" s="134"/>
      <c r="AA7" s="135" t="s">
        <v>17</v>
      </c>
      <c r="AB7" s="136"/>
      <c r="AC7" s="136"/>
      <c r="AD7" s="137"/>
      <c r="AE7" s="144"/>
      <c r="AF7" s="144"/>
      <c r="AG7" s="144"/>
    </row>
    <row r="8" spans="1:33" s="9" customFormat="1" ht="32.25" customHeight="1" thickBot="1" x14ac:dyDescent="0.3">
      <c r="A8" s="159"/>
      <c r="B8" s="161"/>
      <c r="C8" s="162"/>
      <c r="D8" s="100" t="s">
        <v>2</v>
      </c>
      <c r="E8" s="100" t="s">
        <v>19</v>
      </c>
      <c r="F8" s="100" t="s">
        <v>18</v>
      </c>
      <c r="G8" s="51" t="s">
        <v>20</v>
      </c>
      <c r="H8" s="51" t="s">
        <v>21</v>
      </c>
      <c r="I8" s="51" t="s">
        <v>22</v>
      </c>
      <c r="J8" s="51" t="s">
        <v>10</v>
      </c>
      <c r="K8" s="57" t="s">
        <v>20</v>
      </c>
      <c r="L8" s="57" t="s">
        <v>21</v>
      </c>
      <c r="M8" s="57" t="s">
        <v>22</v>
      </c>
      <c r="N8" s="57" t="s">
        <v>10</v>
      </c>
      <c r="O8" s="51" t="s">
        <v>20</v>
      </c>
      <c r="P8" s="51" t="s">
        <v>21</v>
      </c>
      <c r="Q8" s="51" t="s">
        <v>22</v>
      </c>
      <c r="R8" s="51" t="s">
        <v>10</v>
      </c>
      <c r="S8" s="57" t="s">
        <v>20</v>
      </c>
      <c r="T8" s="57" t="s">
        <v>21</v>
      </c>
      <c r="U8" s="57" t="s">
        <v>22</v>
      </c>
      <c r="V8" s="57" t="s">
        <v>10</v>
      </c>
      <c r="W8" s="51" t="s">
        <v>20</v>
      </c>
      <c r="X8" s="51" t="s">
        <v>21</v>
      </c>
      <c r="Y8" s="51" t="s">
        <v>22</v>
      </c>
      <c r="Z8" s="51" t="s">
        <v>10</v>
      </c>
      <c r="AA8" s="57" t="s">
        <v>20</v>
      </c>
      <c r="AB8" s="57" t="s">
        <v>21</v>
      </c>
      <c r="AC8" s="57" t="s">
        <v>22</v>
      </c>
      <c r="AD8" s="57" t="s">
        <v>10</v>
      </c>
      <c r="AE8" s="162"/>
      <c r="AF8" s="162"/>
      <c r="AG8" s="162"/>
    </row>
    <row r="9" spans="1:33" ht="32.25" customHeight="1" x14ac:dyDescent="0.35">
      <c r="A9" s="138" t="s">
        <v>38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</row>
    <row r="10" spans="1:33" ht="50.25" customHeight="1" x14ac:dyDescent="0.35">
      <c r="A10" s="43">
        <v>1</v>
      </c>
      <c r="B10" s="90" t="s">
        <v>24</v>
      </c>
      <c r="C10" s="1" t="s">
        <v>144</v>
      </c>
      <c r="D10" s="99">
        <v>6</v>
      </c>
      <c r="E10" s="99" t="s">
        <v>72</v>
      </c>
      <c r="F10" s="99"/>
      <c r="G10" s="52"/>
      <c r="H10" s="52">
        <v>30</v>
      </c>
      <c r="I10" s="52"/>
      <c r="J10" s="53">
        <v>2</v>
      </c>
      <c r="K10" s="97"/>
      <c r="L10" s="97">
        <v>30</v>
      </c>
      <c r="M10" s="97"/>
      <c r="N10" s="97">
        <v>2</v>
      </c>
      <c r="O10" s="52"/>
      <c r="P10" s="52">
        <v>15</v>
      </c>
      <c r="Q10" s="52"/>
      <c r="R10" s="52">
        <v>1</v>
      </c>
      <c r="S10" s="97"/>
      <c r="T10" s="97">
        <v>15</v>
      </c>
      <c r="U10" s="97"/>
      <c r="V10" s="97">
        <v>1</v>
      </c>
      <c r="W10" s="52"/>
      <c r="X10" s="52">
        <v>15</v>
      </c>
      <c r="Y10" s="52"/>
      <c r="Z10" s="52">
        <v>1</v>
      </c>
      <c r="AA10" s="97"/>
      <c r="AB10" s="97">
        <v>15</v>
      </c>
      <c r="AC10" s="97"/>
      <c r="AD10" s="97">
        <v>2</v>
      </c>
      <c r="AE10" s="99">
        <f>SUM(G10:I10,K10:M10,O10:Q10,S10:U10,W10:Y10,AA10:AC10)</f>
        <v>120</v>
      </c>
      <c r="AF10" s="99">
        <v>225</v>
      </c>
      <c r="AG10" s="99">
        <f>SUM(J10,N10,R10,V10,Z10,AD10)</f>
        <v>9</v>
      </c>
    </row>
    <row r="11" spans="1:33" ht="32.25" customHeight="1" x14ac:dyDescent="0.35">
      <c r="A11" s="43">
        <v>2</v>
      </c>
      <c r="B11" s="90" t="s">
        <v>34</v>
      </c>
      <c r="C11" s="1" t="s">
        <v>145</v>
      </c>
      <c r="D11" s="99"/>
      <c r="E11" s="99">
        <v>2</v>
      </c>
      <c r="F11" s="99"/>
      <c r="G11" s="52"/>
      <c r="H11" s="52"/>
      <c r="I11" s="52"/>
      <c r="J11" s="52"/>
      <c r="K11" s="97"/>
      <c r="L11" s="97">
        <v>30</v>
      </c>
      <c r="M11" s="97"/>
      <c r="N11" s="97">
        <v>2</v>
      </c>
      <c r="O11" s="52"/>
      <c r="P11" s="52"/>
      <c r="Q11" s="52"/>
      <c r="R11" s="52"/>
      <c r="S11" s="97"/>
      <c r="T11" s="97"/>
      <c r="U11" s="97"/>
      <c r="V11" s="97"/>
      <c r="W11" s="52"/>
      <c r="X11" s="52"/>
      <c r="Y11" s="52"/>
      <c r="Z11" s="52"/>
      <c r="AA11" s="97"/>
      <c r="AB11" s="97"/>
      <c r="AC11" s="97"/>
      <c r="AD11" s="97"/>
      <c r="AE11" s="99">
        <f>SUM(G11:I11,K11:M11,O11:Q11,S11:U11,W11:Y11,AA11:AC11)</f>
        <v>30</v>
      </c>
      <c r="AF11" s="99">
        <v>50</v>
      </c>
      <c r="AG11" s="99">
        <f>SUM(J11,N11,R11,V11,Z11,AD11)</f>
        <v>2</v>
      </c>
    </row>
    <row r="12" spans="1:33" ht="47.25" customHeight="1" x14ac:dyDescent="0.35">
      <c r="A12" s="43">
        <v>3</v>
      </c>
      <c r="B12" s="90" t="s">
        <v>35</v>
      </c>
      <c r="C12" s="1" t="s">
        <v>203</v>
      </c>
      <c r="D12" s="99"/>
      <c r="E12" s="99">
        <v>6</v>
      </c>
      <c r="F12" s="99"/>
      <c r="G12" s="52"/>
      <c r="H12" s="52"/>
      <c r="I12" s="52"/>
      <c r="J12" s="52"/>
      <c r="K12" s="97"/>
      <c r="L12" s="97"/>
      <c r="M12" s="97"/>
      <c r="N12" s="101"/>
      <c r="O12" s="52"/>
      <c r="P12" s="52"/>
      <c r="Q12" s="52"/>
      <c r="R12" s="52"/>
      <c r="S12" s="97"/>
      <c r="T12" s="97"/>
      <c r="U12" s="97"/>
      <c r="V12" s="97"/>
      <c r="W12" s="52"/>
      <c r="X12" s="52"/>
      <c r="Y12" s="52"/>
      <c r="Z12" s="52"/>
      <c r="AA12" s="97">
        <v>15</v>
      </c>
      <c r="AB12" s="97"/>
      <c r="AC12" s="97"/>
      <c r="AD12" s="97">
        <v>0.5</v>
      </c>
      <c r="AE12" s="99">
        <f>SUM(G12:I12,K12:M12,O12:Q12,S12:U12,W12:Y12,AA12:AC12)</f>
        <v>15</v>
      </c>
      <c r="AF12" s="99">
        <v>12.5</v>
      </c>
      <c r="AG12" s="99">
        <f>SUM(J12,N12,R12,V12,Z12,AD12)</f>
        <v>0.5</v>
      </c>
    </row>
    <row r="13" spans="1:33" ht="32.25" customHeight="1" x14ac:dyDescent="0.35">
      <c r="A13" s="43">
        <v>4</v>
      </c>
      <c r="B13" s="90" t="s">
        <v>25</v>
      </c>
      <c r="C13" s="1" t="s">
        <v>146</v>
      </c>
      <c r="D13" s="99"/>
      <c r="E13" s="99">
        <v>6</v>
      </c>
      <c r="F13" s="99"/>
      <c r="G13" s="52"/>
      <c r="H13" s="52"/>
      <c r="I13" s="52"/>
      <c r="J13" s="52"/>
      <c r="K13" s="97"/>
      <c r="L13" s="97"/>
      <c r="M13" s="97"/>
      <c r="N13" s="97"/>
      <c r="O13" s="52"/>
      <c r="P13" s="52"/>
      <c r="Q13" s="52"/>
      <c r="R13" s="52"/>
      <c r="S13" s="97"/>
      <c r="T13" s="97"/>
      <c r="U13" s="97"/>
      <c r="V13" s="97"/>
      <c r="W13" s="52"/>
      <c r="X13" s="52"/>
      <c r="Y13" s="52"/>
      <c r="Z13" s="52"/>
      <c r="AA13" s="97">
        <v>15</v>
      </c>
      <c r="AB13" s="97"/>
      <c r="AC13" s="97"/>
      <c r="AD13" s="97">
        <v>0.5</v>
      </c>
      <c r="AE13" s="99">
        <f>SUM(G13:I13,K13:M13,O13:Q13,S13:U13,W13:Y13,AA13:AC13)</f>
        <v>15</v>
      </c>
      <c r="AF13" s="99">
        <v>12.5</v>
      </c>
      <c r="AG13" s="99">
        <f>SUM(J13,N13,R13,V13,Z13,AD13)</f>
        <v>0.5</v>
      </c>
    </row>
    <row r="14" spans="1:33" ht="36.75" customHeight="1" x14ac:dyDescent="0.35">
      <c r="A14" s="140">
        <v>5</v>
      </c>
      <c r="B14" s="89" t="s">
        <v>65</v>
      </c>
      <c r="C14" s="1" t="s">
        <v>204</v>
      </c>
      <c r="D14" s="99"/>
      <c r="E14" s="143">
        <v>2</v>
      </c>
      <c r="F14" s="99"/>
      <c r="G14" s="52"/>
      <c r="H14" s="52"/>
      <c r="I14" s="52"/>
      <c r="J14" s="52"/>
      <c r="K14" s="97"/>
      <c r="L14" s="146">
        <v>30</v>
      </c>
      <c r="M14" s="97"/>
      <c r="N14" s="146">
        <v>2</v>
      </c>
      <c r="O14" s="52"/>
      <c r="P14" s="52"/>
      <c r="Q14" s="52"/>
      <c r="R14" s="52"/>
      <c r="S14" s="97"/>
      <c r="T14" s="97"/>
      <c r="U14" s="97"/>
      <c r="V14" s="97"/>
      <c r="W14" s="52"/>
      <c r="X14" s="52"/>
      <c r="Y14" s="52"/>
      <c r="Z14" s="52"/>
      <c r="AA14" s="97"/>
      <c r="AB14" s="97"/>
      <c r="AC14" s="97"/>
      <c r="AD14" s="97"/>
      <c r="AE14" s="149">
        <v>30</v>
      </c>
      <c r="AF14" s="149">
        <v>50</v>
      </c>
      <c r="AG14" s="149">
        <f>SUM(N14)</f>
        <v>2</v>
      </c>
    </row>
    <row r="15" spans="1:33" ht="33.75" customHeight="1" x14ac:dyDescent="0.35">
      <c r="A15" s="141"/>
      <c r="B15" s="88" t="s">
        <v>66</v>
      </c>
      <c r="C15" s="1" t="s">
        <v>205</v>
      </c>
      <c r="D15" s="99"/>
      <c r="E15" s="144"/>
      <c r="F15" s="99"/>
      <c r="G15" s="52"/>
      <c r="H15" s="52"/>
      <c r="I15" s="52"/>
      <c r="J15" s="52"/>
      <c r="K15" s="97"/>
      <c r="L15" s="147"/>
      <c r="M15" s="97"/>
      <c r="N15" s="147"/>
      <c r="O15" s="52"/>
      <c r="P15" s="52"/>
      <c r="Q15" s="52"/>
      <c r="R15" s="52"/>
      <c r="S15" s="97"/>
      <c r="T15" s="97"/>
      <c r="U15" s="97"/>
      <c r="V15" s="97"/>
      <c r="W15" s="52"/>
      <c r="X15" s="52"/>
      <c r="Y15" s="52"/>
      <c r="Z15" s="52"/>
      <c r="AA15" s="97"/>
      <c r="AB15" s="97"/>
      <c r="AC15" s="97"/>
      <c r="AD15" s="97"/>
      <c r="AE15" s="150"/>
      <c r="AF15" s="150"/>
      <c r="AG15" s="150"/>
    </row>
    <row r="16" spans="1:33" ht="47.25" customHeight="1" x14ac:dyDescent="0.35">
      <c r="A16" s="141"/>
      <c r="B16" s="88" t="s">
        <v>64</v>
      </c>
      <c r="C16" s="1" t="s">
        <v>206</v>
      </c>
      <c r="D16" s="99"/>
      <c r="E16" s="144"/>
      <c r="F16" s="99"/>
      <c r="G16" s="52"/>
      <c r="H16" s="52"/>
      <c r="I16" s="52"/>
      <c r="J16" s="52"/>
      <c r="K16" s="97"/>
      <c r="L16" s="147"/>
      <c r="M16" s="97"/>
      <c r="N16" s="147"/>
      <c r="O16" s="52"/>
      <c r="P16" s="52"/>
      <c r="Q16" s="52"/>
      <c r="R16" s="52"/>
      <c r="S16" s="97"/>
      <c r="T16" s="97"/>
      <c r="U16" s="97"/>
      <c r="V16" s="97"/>
      <c r="W16" s="52"/>
      <c r="X16" s="52"/>
      <c r="Y16" s="52"/>
      <c r="Z16" s="52"/>
      <c r="AA16" s="97"/>
      <c r="AB16" s="97"/>
      <c r="AC16" s="97"/>
      <c r="AD16" s="97"/>
      <c r="AE16" s="150"/>
      <c r="AF16" s="150"/>
      <c r="AG16" s="150"/>
    </row>
    <row r="17" spans="1:39" ht="33.75" customHeight="1" x14ac:dyDescent="0.35">
      <c r="A17" s="141"/>
      <c r="B17" s="88" t="s">
        <v>67</v>
      </c>
      <c r="C17" s="1" t="s">
        <v>147</v>
      </c>
      <c r="D17" s="99"/>
      <c r="E17" s="144"/>
      <c r="F17" s="99"/>
      <c r="G17" s="52"/>
      <c r="H17" s="52"/>
      <c r="I17" s="52"/>
      <c r="J17" s="52"/>
      <c r="K17" s="97"/>
      <c r="L17" s="147"/>
      <c r="M17" s="97"/>
      <c r="N17" s="147"/>
      <c r="O17" s="52"/>
      <c r="P17" s="52"/>
      <c r="Q17" s="52"/>
      <c r="R17" s="52"/>
      <c r="S17" s="97"/>
      <c r="T17" s="97"/>
      <c r="U17" s="97"/>
      <c r="V17" s="97"/>
      <c r="W17" s="52"/>
      <c r="X17" s="52"/>
      <c r="Y17" s="52"/>
      <c r="Z17" s="52"/>
      <c r="AA17" s="97"/>
      <c r="AB17" s="97"/>
      <c r="AC17" s="97"/>
      <c r="AD17" s="97"/>
      <c r="AE17" s="150"/>
      <c r="AF17" s="150"/>
      <c r="AG17" s="150"/>
    </row>
    <row r="18" spans="1:39" ht="38.25" customHeight="1" x14ac:dyDescent="0.35">
      <c r="A18" s="142"/>
      <c r="B18" s="88" t="s">
        <v>68</v>
      </c>
      <c r="C18" s="1" t="s">
        <v>148</v>
      </c>
      <c r="D18" s="99"/>
      <c r="E18" s="145"/>
      <c r="F18" s="99"/>
      <c r="G18" s="52"/>
      <c r="H18" s="52"/>
      <c r="I18" s="52"/>
      <c r="J18" s="52"/>
      <c r="K18" s="97"/>
      <c r="L18" s="148"/>
      <c r="M18" s="97"/>
      <c r="N18" s="148"/>
      <c r="O18" s="52"/>
      <c r="P18" s="52"/>
      <c r="Q18" s="52"/>
      <c r="R18" s="52"/>
      <c r="S18" s="97"/>
      <c r="T18" s="97"/>
      <c r="U18" s="97"/>
      <c r="V18" s="97"/>
      <c r="W18" s="52"/>
      <c r="X18" s="52"/>
      <c r="Y18" s="52"/>
      <c r="Z18" s="52"/>
      <c r="AA18" s="97"/>
      <c r="AB18" s="97"/>
      <c r="AC18" s="97"/>
      <c r="AD18" s="97"/>
      <c r="AE18" s="151"/>
      <c r="AF18" s="151"/>
      <c r="AG18" s="151"/>
    </row>
    <row r="19" spans="1:39" s="12" customFormat="1" ht="32.25" customHeight="1" x14ac:dyDescent="0.35">
      <c r="A19" s="125" t="s">
        <v>11</v>
      </c>
      <c r="B19" s="126"/>
      <c r="C19" s="62"/>
      <c r="D19" s="62"/>
      <c r="E19" s="62"/>
      <c r="F19" s="62"/>
      <c r="G19" s="97"/>
      <c r="H19" s="97">
        <f t="shared" ref="H19:AD19" si="0">SUM(H10:H18)</f>
        <v>30</v>
      </c>
      <c r="I19" s="97"/>
      <c r="J19" s="97">
        <f t="shared" si="0"/>
        <v>2</v>
      </c>
      <c r="K19" s="97"/>
      <c r="L19" s="97">
        <f t="shared" si="0"/>
        <v>90</v>
      </c>
      <c r="M19" s="97"/>
      <c r="N19" s="97">
        <f t="shared" si="0"/>
        <v>6</v>
      </c>
      <c r="O19" s="97"/>
      <c r="P19" s="97">
        <f t="shared" si="0"/>
        <v>15</v>
      </c>
      <c r="Q19" s="97"/>
      <c r="R19" s="97">
        <f t="shared" si="0"/>
        <v>1</v>
      </c>
      <c r="S19" s="97"/>
      <c r="T19" s="97">
        <f t="shared" si="0"/>
        <v>15</v>
      </c>
      <c r="U19" s="97"/>
      <c r="V19" s="97">
        <f t="shared" si="0"/>
        <v>1</v>
      </c>
      <c r="W19" s="97"/>
      <c r="X19" s="97">
        <f t="shared" si="0"/>
        <v>15</v>
      </c>
      <c r="Y19" s="97"/>
      <c r="Z19" s="97">
        <f t="shared" si="0"/>
        <v>1</v>
      </c>
      <c r="AA19" s="97">
        <f t="shared" si="0"/>
        <v>30</v>
      </c>
      <c r="AB19" s="97">
        <f t="shared" si="0"/>
        <v>15</v>
      </c>
      <c r="AC19" s="97"/>
      <c r="AD19" s="97">
        <f t="shared" si="0"/>
        <v>3</v>
      </c>
      <c r="AE19" s="93">
        <f>SUM(AE10:AE18)</f>
        <v>210</v>
      </c>
      <c r="AF19" s="93">
        <f>SUM(AF10:AF18)</f>
        <v>350</v>
      </c>
      <c r="AG19" s="97">
        <f>SUM(J19,N19,R19,V19,Z19,AD19)</f>
        <v>14</v>
      </c>
      <c r="AH19" s="7"/>
      <c r="AI19" s="7"/>
      <c r="AK19" s="7"/>
      <c r="AL19" s="7"/>
      <c r="AM19" s="7"/>
    </row>
    <row r="20" spans="1:39" ht="32.25" customHeight="1" x14ac:dyDescent="0.35">
      <c r="A20" s="123" t="s">
        <v>69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</row>
    <row r="21" spans="1:39" ht="39.75" customHeight="1" x14ac:dyDescent="0.35">
      <c r="A21" s="42">
        <v>1</v>
      </c>
      <c r="B21" s="85" t="s">
        <v>73</v>
      </c>
      <c r="C21" s="1" t="s">
        <v>149</v>
      </c>
      <c r="D21" s="99">
        <v>1</v>
      </c>
      <c r="E21" s="99">
        <v>1</v>
      </c>
      <c r="F21" s="99"/>
      <c r="G21" s="52">
        <v>30</v>
      </c>
      <c r="H21" s="52">
        <v>15</v>
      </c>
      <c r="I21" s="52"/>
      <c r="J21" s="52">
        <v>3</v>
      </c>
      <c r="K21" s="97"/>
      <c r="L21" s="97"/>
      <c r="M21" s="97"/>
      <c r="N21" s="97"/>
      <c r="O21" s="52"/>
      <c r="P21" s="52"/>
      <c r="Q21" s="52"/>
      <c r="R21" s="52"/>
      <c r="S21" s="97"/>
      <c r="T21" s="97"/>
      <c r="U21" s="97"/>
      <c r="V21" s="97"/>
      <c r="W21" s="52"/>
      <c r="X21" s="52"/>
      <c r="Y21" s="52"/>
      <c r="Z21" s="52"/>
      <c r="AA21" s="97"/>
      <c r="AB21" s="97"/>
      <c r="AC21" s="97"/>
      <c r="AD21" s="97"/>
      <c r="AE21" s="99">
        <f>SUM(G21:I21,K21:M21,O21:Q21,S21:U21,W21:Y21,AA21:AC21)</f>
        <v>45</v>
      </c>
      <c r="AF21" s="99">
        <v>75</v>
      </c>
      <c r="AG21" s="99">
        <f>SUM(J21,N21,R21,V21,Z21,AD21)</f>
        <v>3</v>
      </c>
    </row>
    <row r="22" spans="1:39" ht="38.25" customHeight="1" x14ac:dyDescent="0.35">
      <c r="A22" s="42">
        <v>2</v>
      </c>
      <c r="B22" s="85" t="s">
        <v>75</v>
      </c>
      <c r="C22" s="1" t="s">
        <v>150</v>
      </c>
      <c r="D22" s="99">
        <v>1</v>
      </c>
      <c r="E22" s="99">
        <v>1</v>
      </c>
      <c r="F22" s="99"/>
      <c r="G22" s="52">
        <v>30</v>
      </c>
      <c r="H22" s="52">
        <v>15</v>
      </c>
      <c r="I22" s="52"/>
      <c r="J22" s="52">
        <v>3</v>
      </c>
      <c r="K22" s="97"/>
      <c r="L22" s="97"/>
      <c r="M22" s="97"/>
      <c r="N22" s="97"/>
      <c r="O22" s="52"/>
      <c r="P22" s="52"/>
      <c r="Q22" s="52"/>
      <c r="R22" s="52"/>
      <c r="S22" s="97"/>
      <c r="T22" s="97"/>
      <c r="U22" s="97"/>
      <c r="V22" s="97"/>
      <c r="W22" s="52"/>
      <c r="X22" s="52"/>
      <c r="Y22" s="52"/>
      <c r="Z22" s="52"/>
      <c r="AA22" s="97"/>
      <c r="AB22" s="97"/>
      <c r="AC22" s="97"/>
      <c r="AD22" s="97"/>
      <c r="AE22" s="99">
        <f t="shared" ref="AE22:AE55" si="1">SUM(G22:I22,K22:M22,O22:Q22,S22:U22,W22:Y22,AA22:AC22)</f>
        <v>45</v>
      </c>
      <c r="AF22" s="99">
        <v>75</v>
      </c>
      <c r="AG22" s="99">
        <f t="shared" ref="AG22:AG55" si="2">SUM(J22,N22,R22,V22,Z22,AD22)</f>
        <v>3</v>
      </c>
    </row>
    <row r="23" spans="1:39" ht="55.5" customHeight="1" x14ac:dyDescent="0.35">
      <c r="A23" s="42">
        <v>3</v>
      </c>
      <c r="B23" s="85" t="s">
        <v>76</v>
      </c>
      <c r="C23" s="1" t="s">
        <v>151</v>
      </c>
      <c r="D23" s="99">
        <v>1</v>
      </c>
      <c r="E23" s="99">
        <v>1</v>
      </c>
      <c r="F23" s="99"/>
      <c r="G23" s="52">
        <v>30</v>
      </c>
      <c r="H23" s="52">
        <v>15</v>
      </c>
      <c r="I23" s="52"/>
      <c r="J23" s="52">
        <v>3</v>
      </c>
      <c r="K23" s="97"/>
      <c r="L23" s="97"/>
      <c r="M23" s="97"/>
      <c r="N23" s="97"/>
      <c r="O23" s="52"/>
      <c r="P23" s="52"/>
      <c r="Q23" s="52"/>
      <c r="R23" s="52"/>
      <c r="S23" s="97"/>
      <c r="T23" s="97"/>
      <c r="U23" s="97"/>
      <c r="V23" s="97"/>
      <c r="W23" s="52"/>
      <c r="X23" s="52"/>
      <c r="Y23" s="52"/>
      <c r="Z23" s="52"/>
      <c r="AA23" s="97"/>
      <c r="AB23" s="97"/>
      <c r="AC23" s="97"/>
      <c r="AD23" s="97"/>
      <c r="AE23" s="99">
        <f t="shared" si="1"/>
        <v>45</v>
      </c>
      <c r="AF23" s="99">
        <v>75</v>
      </c>
      <c r="AG23" s="99">
        <f t="shared" si="2"/>
        <v>3</v>
      </c>
    </row>
    <row r="24" spans="1:39" ht="35.25" customHeight="1" x14ac:dyDescent="0.35">
      <c r="A24" s="42">
        <v>4</v>
      </c>
      <c r="B24" s="85" t="s">
        <v>143</v>
      </c>
      <c r="C24" s="1" t="s">
        <v>152</v>
      </c>
      <c r="D24" s="99">
        <v>1</v>
      </c>
      <c r="E24" s="99">
        <v>1</v>
      </c>
      <c r="F24" s="99"/>
      <c r="G24" s="52">
        <v>15</v>
      </c>
      <c r="H24" s="52">
        <v>15</v>
      </c>
      <c r="I24" s="52"/>
      <c r="J24" s="52">
        <v>2</v>
      </c>
      <c r="K24" s="97"/>
      <c r="L24" s="97"/>
      <c r="M24" s="97"/>
      <c r="N24" s="97"/>
      <c r="O24" s="52"/>
      <c r="P24" s="52"/>
      <c r="Q24" s="52"/>
      <c r="R24" s="52"/>
      <c r="S24" s="97"/>
      <c r="T24" s="97"/>
      <c r="U24" s="97"/>
      <c r="V24" s="97"/>
      <c r="W24" s="52"/>
      <c r="X24" s="52"/>
      <c r="Y24" s="52"/>
      <c r="Z24" s="52"/>
      <c r="AA24" s="97"/>
      <c r="AB24" s="97"/>
      <c r="AC24" s="97"/>
      <c r="AD24" s="97"/>
      <c r="AE24" s="99">
        <f t="shared" si="1"/>
        <v>30</v>
      </c>
      <c r="AF24" s="99">
        <v>50</v>
      </c>
      <c r="AG24" s="99">
        <f t="shared" si="2"/>
        <v>2</v>
      </c>
    </row>
    <row r="25" spans="1:39" ht="39.75" customHeight="1" x14ac:dyDescent="0.35">
      <c r="A25" s="42">
        <v>5</v>
      </c>
      <c r="B25" s="85" t="s">
        <v>121</v>
      </c>
      <c r="C25" s="1" t="s">
        <v>153</v>
      </c>
      <c r="D25" s="99"/>
      <c r="E25" s="99">
        <v>1</v>
      </c>
      <c r="F25" s="99"/>
      <c r="G25" s="52">
        <v>15</v>
      </c>
      <c r="H25" s="52">
        <v>15</v>
      </c>
      <c r="I25" s="52"/>
      <c r="J25" s="52">
        <v>2</v>
      </c>
      <c r="K25" s="97"/>
      <c r="L25" s="97"/>
      <c r="M25" s="97"/>
      <c r="N25" s="97"/>
      <c r="O25" s="52"/>
      <c r="P25" s="52"/>
      <c r="Q25" s="52"/>
      <c r="R25" s="52"/>
      <c r="S25" s="97"/>
      <c r="T25" s="97"/>
      <c r="U25" s="97"/>
      <c r="V25" s="97"/>
      <c r="W25" s="52"/>
      <c r="X25" s="52"/>
      <c r="Y25" s="52"/>
      <c r="Z25" s="52"/>
      <c r="AA25" s="97"/>
      <c r="AB25" s="97"/>
      <c r="AC25" s="97"/>
      <c r="AD25" s="97"/>
      <c r="AE25" s="99">
        <f t="shared" si="1"/>
        <v>30</v>
      </c>
      <c r="AF25" s="99">
        <v>50</v>
      </c>
      <c r="AG25" s="99">
        <f t="shared" si="2"/>
        <v>2</v>
      </c>
    </row>
    <row r="26" spans="1:39" ht="38.25" customHeight="1" x14ac:dyDescent="0.35">
      <c r="A26" s="42">
        <v>6</v>
      </c>
      <c r="B26" s="85" t="s">
        <v>78</v>
      </c>
      <c r="C26" s="1" t="s">
        <v>154</v>
      </c>
      <c r="D26" s="99"/>
      <c r="E26" s="99">
        <v>1</v>
      </c>
      <c r="F26" s="99"/>
      <c r="G26" s="52">
        <v>15</v>
      </c>
      <c r="H26" s="52"/>
      <c r="I26" s="52"/>
      <c r="J26" s="52">
        <v>1</v>
      </c>
      <c r="K26" s="97"/>
      <c r="L26" s="97"/>
      <c r="M26" s="97"/>
      <c r="N26" s="97"/>
      <c r="O26" s="52"/>
      <c r="P26" s="52"/>
      <c r="Q26" s="52"/>
      <c r="R26" s="52"/>
      <c r="S26" s="97"/>
      <c r="T26" s="97"/>
      <c r="U26" s="97"/>
      <c r="V26" s="97"/>
      <c r="W26" s="52"/>
      <c r="X26" s="52"/>
      <c r="Y26" s="52"/>
      <c r="Z26" s="52"/>
      <c r="AA26" s="97"/>
      <c r="AB26" s="97"/>
      <c r="AC26" s="97"/>
      <c r="AD26" s="97"/>
      <c r="AE26" s="99">
        <f t="shared" si="1"/>
        <v>15</v>
      </c>
      <c r="AF26" s="99">
        <v>25</v>
      </c>
      <c r="AG26" s="99">
        <f t="shared" si="2"/>
        <v>1</v>
      </c>
    </row>
    <row r="27" spans="1:39" ht="51.75" customHeight="1" x14ac:dyDescent="0.35">
      <c r="A27" s="42">
        <v>7</v>
      </c>
      <c r="B27" s="85" t="s">
        <v>79</v>
      </c>
      <c r="C27" s="1" t="s">
        <v>155</v>
      </c>
      <c r="D27" s="99"/>
      <c r="E27" s="99">
        <v>2</v>
      </c>
      <c r="F27" s="99"/>
      <c r="G27" s="52"/>
      <c r="H27" s="52"/>
      <c r="I27" s="52"/>
      <c r="J27" s="52"/>
      <c r="K27" s="97">
        <v>15</v>
      </c>
      <c r="L27" s="97">
        <v>15</v>
      </c>
      <c r="M27" s="97"/>
      <c r="N27" s="97">
        <v>2</v>
      </c>
      <c r="O27" s="52"/>
      <c r="P27" s="52"/>
      <c r="Q27" s="52"/>
      <c r="R27" s="52"/>
      <c r="S27" s="97"/>
      <c r="T27" s="97"/>
      <c r="U27" s="97"/>
      <c r="V27" s="97"/>
      <c r="W27" s="52"/>
      <c r="X27" s="52"/>
      <c r="Y27" s="52"/>
      <c r="Z27" s="52"/>
      <c r="AA27" s="97"/>
      <c r="AB27" s="97"/>
      <c r="AC27" s="97"/>
      <c r="AD27" s="97"/>
      <c r="AE27" s="99">
        <f t="shared" si="1"/>
        <v>30</v>
      </c>
      <c r="AF27" s="99">
        <v>50</v>
      </c>
      <c r="AG27" s="99">
        <f t="shared" si="2"/>
        <v>2</v>
      </c>
    </row>
    <row r="28" spans="1:39" ht="41.25" customHeight="1" x14ac:dyDescent="0.35">
      <c r="A28" s="42">
        <v>8</v>
      </c>
      <c r="B28" s="85" t="s">
        <v>80</v>
      </c>
      <c r="C28" s="1" t="s">
        <v>207</v>
      </c>
      <c r="D28" s="99">
        <v>2</v>
      </c>
      <c r="E28" s="99">
        <v>2</v>
      </c>
      <c r="F28" s="99"/>
      <c r="G28" s="52"/>
      <c r="H28" s="52"/>
      <c r="I28" s="52"/>
      <c r="J28" s="52"/>
      <c r="K28" s="97">
        <v>30</v>
      </c>
      <c r="L28" s="97">
        <v>30</v>
      </c>
      <c r="M28" s="97"/>
      <c r="N28" s="97">
        <v>5</v>
      </c>
      <c r="O28" s="52"/>
      <c r="P28" s="52"/>
      <c r="Q28" s="52"/>
      <c r="R28" s="52"/>
      <c r="S28" s="97"/>
      <c r="T28" s="97"/>
      <c r="U28" s="97"/>
      <c r="V28" s="97"/>
      <c r="W28" s="52"/>
      <c r="X28" s="52"/>
      <c r="Y28" s="52"/>
      <c r="Z28" s="52"/>
      <c r="AA28" s="97"/>
      <c r="AB28" s="97"/>
      <c r="AC28" s="97"/>
      <c r="AD28" s="97"/>
      <c r="AE28" s="99">
        <f t="shared" si="1"/>
        <v>60</v>
      </c>
      <c r="AF28" s="99">
        <v>125</v>
      </c>
      <c r="AG28" s="99">
        <f t="shared" si="2"/>
        <v>5</v>
      </c>
    </row>
    <row r="29" spans="1:39" ht="54.75" customHeight="1" x14ac:dyDescent="0.35">
      <c r="A29" s="42">
        <v>9</v>
      </c>
      <c r="B29" s="85" t="s">
        <v>81</v>
      </c>
      <c r="C29" s="1" t="s">
        <v>156</v>
      </c>
      <c r="D29" s="99"/>
      <c r="E29" s="99">
        <v>2</v>
      </c>
      <c r="F29" s="99"/>
      <c r="G29" s="52"/>
      <c r="H29" s="52"/>
      <c r="I29" s="52"/>
      <c r="J29" s="52"/>
      <c r="K29" s="97">
        <v>15</v>
      </c>
      <c r="L29" s="97">
        <v>30</v>
      </c>
      <c r="M29" s="97"/>
      <c r="N29" s="97">
        <v>3</v>
      </c>
      <c r="O29" s="52"/>
      <c r="P29" s="52"/>
      <c r="Q29" s="52"/>
      <c r="R29" s="52"/>
      <c r="S29" s="97"/>
      <c r="T29" s="97"/>
      <c r="U29" s="97"/>
      <c r="V29" s="97"/>
      <c r="W29" s="52"/>
      <c r="X29" s="52"/>
      <c r="Y29" s="52"/>
      <c r="Z29" s="52"/>
      <c r="AA29" s="97"/>
      <c r="AB29" s="97"/>
      <c r="AC29" s="97"/>
      <c r="AD29" s="97"/>
      <c r="AE29" s="99">
        <f t="shared" si="1"/>
        <v>45</v>
      </c>
      <c r="AF29" s="99">
        <v>75</v>
      </c>
      <c r="AG29" s="99">
        <f t="shared" si="2"/>
        <v>3</v>
      </c>
    </row>
    <row r="30" spans="1:39" ht="36.75" customHeight="1" x14ac:dyDescent="0.35">
      <c r="A30" s="42">
        <v>10</v>
      </c>
      <c r="B30" s="85" t="s">
        <v>82</v>
      </c>
      <c r="C30" s="1" t="s">
        <v>157</v>
      </c>
      <c r="D30" s="99"/>
      <c r="E30" s="99">
        <v>2</v>
      </c>
      <c r="F30" s="99"/>
      <c r="G30" s="52"/>
      <c r="H30" s="52"/>
      <c r="I30" s="52"/>
      <c r="J30" s="52"/>
      <c r="K30" s="97">
        <v>15</v>
      </c>
      <c r="L30" s="97">
        <v>30</v>
      </c>
      <c r="M30" s="97"/>
      <c r="N30" s="97">
        <v>3</v>
      </c>
      <c r="O30" s="52"/>
      <c r="P30" s="52"/>
      <c r="Q30" s="52"/>
      <c r="R30" s="52"/>
      <c r="S30" s="97"/>
      <c r="T30" s="97"/>
      <c r="U30" s="97"/>
      <c r="V30" s="97"/>
      <c r="W30" s="52"/>
      <c r="X30" s="52"/>
      <c r="Y30" s="52"/>
      <c r="Z30" s="52"/>
      <c r="AA30" s="97"/>
      <c r="AB30" s="97"/>
      <c r="AC30" s="97"/>
      <c r="AD30" s="97"/>
      <c r="AE30" s="99">
        <f t="shared" si="1"/>
        <v>45</v>
      </c>
      <c r="AF30" s="99">
        <v>75</v>
      </c>
      <c r="AG30" s="99">
        <f t="shared" si="2"/>
        <v>3</v>
      </c>
    </row>
    <row r="31" spans="1:39" ht="38.25" customHeight="1" x14ac:dyDescent="0.35">
      <c r="A31" s="42">
        <v>11</v>
      </c>
      <c r="B31" s="85" t="s">
        <v>83</v>
      </c>
      <c r="C31" s="1" t="s">
        <v>208</v>
      </c>
      <c r="D31" s="99"/>
      <c r="E31" s="99">
        <v>2</v>
      </c>
      <c r="F31" s="99"/>
      <c r="G31" s="52"/>
      <c r="H31" s="52"/>
      <c r="I31" s="52"/>
      <c r="J31" s="52"/>
      <c r="K31" s="97">
        <v>15</v>
      </c>
      <c r="L31" s="97">
        <v>30</v>
      </c>
      <c r="M31" s="97"/>
      <c r="N31" s="97">
        <v>3</v>
      </c>
      <c r="O31" s="52"/>
      <c r="P31" s="52"/>
      <c r="Q31" s="52"/>
      <c r="R31" s="52"/>
      <c r="S31" s="97"/>
      <c r="T31" s="97"/>
      <c r="U31" s="97"/>
      <c r="V31" s="97"/>
      <c r="W31" s="52"/>
      <c r="X31" s="52"/>
      <c r="Y31" s="52"/>
      <c r="Z31" s="52"/>
      <c r="AA31" s="97"/>
      <c r="AB31" s="97"/>
      <c r="AC31" s="97"/>
      <c r="AD31" s="97"/>
      <c r="AE31" s="99">
        <f t="shared" si="1"/>
        <v>45</v>
      </c>
      <c r="AF31" s="99">
        <v>75</v>
      </c>
      <c r="AG31" s="99">
        <f t="shared" si="2"/>
        <v>3</v>
      </c>
    </row>
    <row r="32" spans="1:39" ht="39.75" customHeight="1" x14ac:dyDescent="0.35">
      <c r="A32" s="42">
        <v>12</v>
      </c>
      <c r="B32" s="85" t="s">
        <v>84</v>
      </c>
      <c r="C32" s="1" t="s">
        <v>158</v>
      </c>
      <c r="D32" s="99">
        <v>4</v>
      </c>
      <c r="E32" s="99">
        <v>3.4</v>
      </c>
      <c r="F32" s="99"/>
      <c r="G32" s="52"/>
      <c r="H32" s="52"/>
      <c r="I32" s="52"/>
      <c r="J32" s="52"/>
      <c r="K32" s="97"/>
      <c r="L32" s="97"/>
      <c r="M32" s="97"/>
      <c r="N32" s="97"/>
      <c r="O32" s="52">
        <v>30</v>
      </c>
      <c r="P32" s="52">
        <v>30</v>
      </c>
      <c r="Q32" s="52"/>
      <c r="R32" s="52">
        <v>4</v>
      </c>
      <c r="S32" s="97">
        <v>30</v>
      </c>
      <c r="T32" s="97">
        <v>30</v>
      </c>
      <c r="U32" s="97"/>
      <c r="V32" s="97">
        <v>4</v>
      </c>
      <c r="W32" s="52"/>
      <c r="X32" s="52"/>
      <c r="Y32" s="52"/>
      <c r="Z32" s="52"/>
      <c r="AA32" s="97"/>
      <c r="AB32" s="97"/>
      <c r="AC32" s="97"/>
      <c r="AD32" s="97"/>
      <c r="AE32" s="99">
        <f t="shared" si="1"/>
        <v>120</v>
      </c>
      <c r="AF32" s="99">
        <v>200</v>
      </c>
      <c r="AG32" s="99">
        <f t="shared" si="2"/>
        <v>8</v>
      </c>
    </row>
    <row r="33" spans="1:33" ht="41.25" customHeight="1" x14ac:dyDescent="0.35">
      <c r="A33" s="42">
        <v>13</v>
      </c>
      <c r="B33" s="85" t="s">
        <v>85</v>
      </c>
      <c r="C33" s="1" t="s">
        <v>159</v>
      </c>
      <c r="D33" s="99">
        <v>3</v>
      </c>
      <c r="E33" s="99">
        <v>3</v>
      </c>
      <c r="F33" s="96"/>
      <c r="G33" s="52"/>
      <c r="H33" s="52"/>
      <c r="I33" s="52"/>
      <c r="J33" s="52"/>
      <c r="K33" s="97"/>
      <c r="L33" s="97"/>
      <c r="M33" s="97"/>
      <c r="N33" s="97"/>
      <c r="O33" s="52">
        <v>15</v>
      </c>
      <c r="P33" s="52">
        <v>30</v>
      </c>
      <c r="Q33" s="52"/>
      <c r="R33" s="52">
        <v>2</v>
      </c>
      <c r="S33" s="97"/>
      <c r="T33" s="97"/>
      <c r="U33" s="97"/>
      <c r="V33" s="97"/>
      <c r="W33" s="52"/>
      <c r="X33" s="52"/>
      <c r="Y33" s="52"/>
      <c r="Z33" s="52"/>
      <c r="AA33" s="93"/>
      <c r="AB33" s="93"/>
      <c r="AC33" s="93"/>
      <c r="AD33" s="93"/>
      <c r="AE33" s="99">
        <f t="shared" si="1"/>
        <v>45</v>
      </c>
      <c r="AF33" s="99">
        <v>50</v>
      </c>
      <c r="AG33" s="99">
        <f t="shared" si="2"/>
        <v>2</v>
      </c>
    </row>
    <row r="34" spans="1:33" ht="41.25" customHeight="1" x14ac:dyDescent="0.35">
      <c r="A34" s="42">
        <v>14</v>
      </c>
      <c r="B34" s="85" t="s">
        <v>86</v>
      </c>
      <c r="C34" s="1" t="s">
        <v>160</v>
      </c>
      <c r="D34" s="99">
        <v>1</v>
      </c>
      <c r="E34" s="99">
        <v>1</v>
      </c>
      <c r="F34" s="96"/>
      <c r="G34" s="52">
        <v>30</v>
      </c>
      <c r="H34" s="52">
        <v>30</v>
      </c>
      <c r="I34" s="52"/>
      <c r="J34" s="52">
        <v>4</v>
      </c>
      <c r="K34" s="97"/>
      <c r="L34" s="97"/>
      <c r="M34" s="97"/>
      <c r="N34" s="97"/>
      <c r="O34" s="52"/>
      <c r="P34" s="52"/>
      <c r="Q34" s="52"/>
      <c r="R34" s="52"/>
      <c r="S34" s="97"/>
      <c r="T34" s="97"/>
      <c r="U34" s="97"/>
      <c r="V34" s="97"/>
      <c r="W34" s="52"/>
      <c r="X34" s="52"/>
      <c r="Y34" s="52"/>
      <c r="Z34" s="52"/>
      <c r="AA34" s="97"/>
      <c r="AB34" s="97"/>
      <c r="AC34" s="97"/>
      <c r="AD34" s="97"/>
      <c r="AE34" s="99">
        <v>60</v>
      </c>
      <c r="AF34" s="99">
        <v>100</v>
      </c>
      <c r="AG34" s="99">
        <f t="shared" si="2"/>
        <v>4</v>
      </c>
    </row>
    <row r="35" spans="1:33" ht="32.25" customHeight="1" x14ac:dyDescent="0.35">
      <c r="A35" s="42">
        <v>15</v>
      </c>
      <c r="B35" s="85" t="s">
        <v>87</v>
      </c>
      <c r="C35" s="1" t="s">
        <v>161</v>
      </c>
      <c r="D35" s="99">
        <v>3</v>
      </c>
      <c r="E35" s="99">
        <v>3</v>
      </c>
      <c r="F35" s="96"/>
      <c r="G35" s="52"/>
      <c r="H35" s="52"/>
      <c r="I35" s="52"/>
      <c r="J35" s="52"/>
      <c r="K35" s="97"/>
      <c r="L35" s="97"/>
      <c r="M35" s="97"/>
      <c r="N35" s="97"/>
      <c r="O35" s="94">
        <v>15</v>
      </c>
      <c r="P35" s="94">
        <v>15</v>
      </c>
      <c r="Q35" s="94"/>
      <c r="R35" s="94">
        <v>2</v>
      </c>
      <c r="S35" s="97"/>
      <c r="T35" s="97"/>
      <c r="U35" s="97"/>
      <c r="V35" s="97"/>
      <c r="W35" s="52"/>
      <c r="X35" s="52"/>
      <c r="Y35" s="52"/>
      <c r="Z35" s="52"/>
      <c r="AA35" s="97"/>
      <c r="AB35" s="97"/>
      <c r="AC35" s="97"/>
      <c r="AD35" s="97"/>
      <c r="AE35" s="99">
        <f t="shared" si="1"/>
        <v>30</v>
      </c>
      <c r="AF35" s="99">
        <v>50</v>
      </c>
      <c r="AG35" s="99">
        <f t="shared" si="2"/>
        <v>2</v>
      </c>
    </row>
    <row r="36" spans="1:33" ht="38.25" customHeight="1" x14ac:dyDescent="0.35">
      <c r="A36" s="42">
        <v>16</v>
      </c>
      <c r="B36" s="85" t="s">
        <v>88</v>
      </c>
      <c r="C36" s="1" t="s">
        <v>178</v>
      </c>
      <c r="D36" s="99">
        <v>4</v>
      </c>
      <c r="E36" s="99">
        <v>4</v>
      </c>
      <c r="F36" s="96"/>
      <c r="G36" s="52"/>
      <c r="H36" s="52"/>
      <c r="I36" s="52"/>
      <c r="J36" s="52"/>
      <c r="K36" s="97"/>
      <c r="L36" s="97"/>
      <c r="M36" s="97"/>
      <c r="N36" s="97"/>
      <c r="O36" s="94"/>
      <c r="P36" s="94"/>
      <c r="Q36" s="94"/>
      <c r="R36" s="94"/>
      <c r="S36" s="97">
        <v>15</v>
      </c>
      <c r="T36" s="97">
        <v>30</v>
      </c>
      <c r="U36" s="97"/>
      <c r="V36" s="97">
        <v>3</v>
      </c>
      <c r="W36" s="52"/>
      <c r="X36" s="52"/>
      <c r="Y36" s="52"/>
      <c r="Z36" s="52"/>
      <c r="AA36" s="97"/>
      <c r="AB36" s="97"/>
      <c r="AC36" s="97"/>
      <c r="AD36" s="97"/>
      <c r="AE36" s="99">
        <f t="shared" si="1"/>
        <v>45</v>
      </c>
      <c r="AF36" s="99">
        <v>75</v>
      </c>
      <c r="AG36" s="99">
        <f t="shared" si="2"/>
        <v>3</v>
      </c>
    </row>
    <row r="37" spans="1:33" ht="55.5" customHeight="1" x14ac:dyDescent="0.35">
      <c r="A37" s="42">
        <v>17</v>
      </c>
      <c r="B37" s="85" t="s">
        <v>90</v>
      </c>
      <c r="C37" s="1" t="s">
        <v>162</v>
      </c>
      <c r="D37" s="99">
        <v>4</v>
      </c>
      <c r="E37" s="99">
        <v>4</v>
      </c>
      <c r="F37" s="96"/>
      <c r="G37" s="52"/>
      <c r="H37" s="52"/>
      <c r="I37" s="52"/>
      <c r="J37" s="52"/>
      <c r="K37" s="97"/>
      <c r="L37" s="97"/>
      <c r="M37" s="97"/>
      <c r="N37" s="97"/>
      <c r="O37" s="52"/>
      <c r="P37" s="52"/>
      <c r="Q37" s="52"/>
      <c r="R37" s="52"/>
      <c r="S37" s="97">
        <v>15</v>
      </c>
      <c r="T37" s="97">
        <v>15</v>
      </c>
      <c r="U37" s="97"/>
      <c r="V37" s="97">
        <v>2</v>
      </c>
      <c r="W37" s="52"/>
      <c r="X37" s="52"/>
      <c r="Y37" s="52"/>
      <c r="Z37" s="52"/>
      <c r="AA37" s="97"/>
      <c r="AB37" s="97"/>
      <c r="AC37" s="97"/>
      <c r="AD37" s="97"/>
      <c r="AE37" s="99">
        <f t="shared" si="1"/>
        <v>30</v>
      </c>
      <c r="AF37" s="99">
        <v>50</v>
      </c>
      <c r="AG37" s="99">
        <f t="shared" si="2"/>
        <v>2</v>
      </c>
    </row>
    <row r="38" spans="1:33" ht="39.75" customHeight="1" x14ac:dyDescent="0.35">
      <c r="A38" s="42">
        <v>18</v>
      </c>
      <c r="B38" s="85" t="s">
        <v>89</v>
      </c>
      <c r="C38" s="1" t="s">
        <v>163</v>
      </c>
      <c r="D38" s="99"/>
      <c r="E38" s="99">
        <v>4</v>
      </c>
      <c r="F38" s="96"/>
      <c r="G38" s="52"/>
      <c r="H38" s="52"/>
      <c r="I38" s="52"/>
      <c r="J38" s="52"/>
      <c r="K38" s="97"/>
      <c r="L38" s="97"/>
      <c r="M38" s="97"/>
      <c r="N38" s="97"/>
      <c r="O38" s="52"/>
      <c r="P38" s="52"/>
      <c r="Q38" s="52"/>
      <c r="R38" s="52"/>
      <c r="S38" s="97">
        <v>15</v>
      </c>
      <c r="T38" s="97">
        <v>15</v>
      </c>
      <c r="U38" s="97"/>
      <c r="V38" s="97">
        <v>2</v>
      </c>
      <c r="W38" s="52"/>
      <c r="X38" s="52"/>
      <c r="Y38" s="52"/>
      <c r="Z38" s="52"/>
      <c r="AA38" s="97"/>
      <c r="AB38" s="97"/>
      <c r="AC38" s="97"/>
      <c r="AD38" s="93"/>
      <c r="AE38" s="99">
        <f t="shared" si="1"/>
        <v>30</v>
      </c>
      <c r="AF38" s="99">
        <v>50</v>
      </c>
      <c r="AG38" s="99">
        <f t="shared" si="2"/>
        <v>2</v>
      </c>
    </row>
    <row r="39" spans="1:33" ht="42.75" customHeight="1" x14ac:dyDescent="0.35">
      <c r="A39" s="42">
        <v>19</v>
      </c>
      <c r="B39" s="85" t="s">
        <v>91</v>
      </c>
      <c r="C39" s="1" t="s">
        <v>164</v>
      </c>
      <c r="D39" s="99">
        <v>5</v>
      </c>
      <c r="E39" s="99">
        <v>5</v>
      </c>
      <c r="F39" s="96"/>
      <c r="G39" s="52"/>
      <c r="H39" s="52"/>
      <c r="I39" s="52"/>
      <c r="J39" s="52"/>
      <c r="K39" s="97"/>
      <c r="L39" s="97"/>
      <c r="M39" s="97"/>
      <c r="N39" s="97"/>
      <c r="O39" s="52"/>
      <c r="P39" s="52"/>
      <c r="Q39" s="52"/>
      <c r="R39" s="52"/>
      <c r="S39" s="97"/>
      <c r="T39" s="97"/>
      <c r="U39" s="97"/>
      <c r="V39" s="97"/>
      <c r="W39" s="52"/>
      <c r="X39" s="52">
        <v>15</v>
      </c>
      <c r="Y39" s="52"/>
      <c r="Z39" s="52">
        <v>1</v>
      </c>
      <c r="AA39" s="97"/>
      <c r="AB39" s="97"/>
      <c r="AC39" s="97"/>
      <c r="AD39" s="97"/>
      <c r="AE39" s="99">
        <f t="shared" si="1"/>
        <v>15</v>
      </c>
      <c r="AF39" s="99">
        <v>25</v>
      </c>
      <c r="AG39" s="99">
        <f>SUM(J39,N39,R39,V39,Z39,AD39)</f>
        <v>1</v>
      </c>
    </row>
    <row r="40" spans="1:33" ht="41.25" customHeight="1" x14ac:dyDescent="0.35">
      <c r="A40" s="42">
        <v>20</v>
      </c>
      <c r="B40" s="85" t="s">
        <v>92</v>
      </c>
      <c r="C40" s="1" t="s">
        <v>179</v>
      </c>
      <c r="D40" s="99">
        <v>5</v>
      </c>
      <c r="E40" s="99">
        <v>5</v>
      </c>
      <c r="F40" s="96"/>
      <c r="G40" s="52"/>
      <c r="H40" s="52"/>
      <c r="I40" s="52"/>
      <c r="J40" s="52"/>
      <c r="K40" s="97"/>
      <c r="L40" s="97"/>
      <c r="M40" s="97"/>
      <c r="N40" s="97"/>
      <c r="O40" s="52"/>
      <c r="P40" s="52"/>
      <c r="Q40" s="52"/>
      <c r="R40" s="52"/>
      <c r="S40" s="97"/>
      <c r="T40" s="97"/>
      <c r="U40" s="97"/>
      <c r="V40" s="93"/>
      <c r="W40" s="52">
        <v>15</v>
      </c>
      <c r="X40" s="52">
        <v>30</v>
      </c>
      <c r="Y40" s="52"/>
      <c r="Z40" s="52">
        <v>3</v>
      </c>
      <c r="AA40" s="97"/>
      <c r="AB40" s="97"/>
      <c r="AC40" s="97"/>
      <c r="AD40" s="97"/>
      <c r="AE40" s="99">
        <f t="shared" si="1"/>
        <v>45</v>
      </c>
      <c r="AF40" s="99">
        <v>75</v>
      </c>
      <c r="AG40" s="99">
        <f t="shared" si="2"/>
        <v>3</v>
      </c>
    </row>
    <row r="41" spans="1:33" ht="32.25" customHeight="1" x14ac:dyDescent="0.35">
      <c r="A41" s="42">
        <v>21</v>
      </c>
      <c r="B41" s="85" t="s">
        <v>93</v>
      </c>
      <c r="C41" s="1" t="s">
        <v>165</v>
      </c>
      <c r="D41" s="99">
        <v>2</v>
      </c>
      <c r="E41" s="99">
        <v>2</v>
      </c>
      <c r="F41" s="96"/>
      <c r="G41" s="52"/>
      <c r="H41" s="52"/>
      <c r="I41" s="52"/>
      <c r="J41" s="52"/>
      <c r="K41" s="97">
        <v>15</v>
      </c>
      <c r="L41" s="97">
        <v>15</v>
      </c>
      <c r="M41" s="97"/>
      <c r="N41" s="97">
        <v>2</v>
      </c>
      <c r="O41" s="52"/>
      <c r="P41" s="52"/>
      <c r="Q41" s="52"/>
      <c r="R41" s="52"/>
      <c r="S41" s="97"/>
      <c r="T41" s="97"/>
      <c r="U41" s="97"/>
      <c r="V41" s="97"/>
      <c r="W41" s="94"/>
      <c r="X41" s="94"/>
      <c r="Y41" s="94"/>
      <c r="Z41" s="94"/>
      <c r="AA41" s="93"/>
      <c r="AB41" s="93"/>
      <c r="AC41" s="93"/>
      <c r="AD41" s="93"/>
      <c r="AE41" s="99">
        <f>SUM(G41:I41,K41:M41,O41:Q41,S41:U41,W41:Y41,AA41:AC41)</f>
        <v>30</v>
      </c>
      <c r="AF41" s="99">
        <v>50</v>
      </c>
      <c r="AG41" s="99">
        <f t="shared" si="2"/>
        <v>2</v>
      </c>
    </row>
    <row r="42" spans="1:33" ht="32.25" customHeight="1" x14ac:dyDescent="0.35">
      <c r="A42" s="42">
        <v>22</v>
      </c>
      <c r="B42" s="85" t="s">
        <v>138</v>
      </c>
      <c r="C42" s="1" t="s">
        <v>166</v>
      </c>
      <c r="D42" s="99"/>
      <c r="E42" s="99">
        <v>3</v>
      </c>
      <c r="F42" s="96"/>
      <c r="G42" s="52"/>
      <c r="H42" s="52"/>
      <c r="I42" s="52"/>
      <c r="J42" s="52"/>
      <c r="K42" s="97"/>
      <c r="L42" s="97"/>
      <c r="M42" s="97"/>
      <c r="N42" s="97"/>
      <c r="O42" s="52">
        <v>15</v>
      </c>
      <c r="P42" s="52"/>
      <c r="Q42" s="52"/>
      <c r="R42" s="52">
        <v>1</v>
      </c>
      <c r="S42" s="97"/>
      <c r="T42" s="97"/>
      <c r="U42" s="97"/>
      <c r="V42" s="97"/>
      <c r="W42" s="94"/>
      <c r="X42" s="94"/>
      <c r="Y42" s="94"/>
      <c r="Z42" s="94"/>
      <c r="AA42" s="93"/>
      <c r="AB42" s="93"/>
      <c r="AC42" s="93"/>
      <c r="AD42" s="93"/>
      <c r="AE42" s="99">
        <v>15</v>
      </c>
      <c r="AF42" s="99">
        <v>25</v>
      </c>
      <c r="AG42" s="99">
        <v>1</v>
      </c>
    </row>
    <row r="43" spans="1:33" ht="32.25" customHeight="1" x14ac:dyDescent="0.35">
      <c r="A43" s="42">
        <v>23</v>
      </c>
      <c r="B43" s="85" t="s">
        <v>94</v>
      </c>
      <c r="C43" s="1" t="s">
        <v>167</v>
      </c>
      <c r="D43" s="99">
        <v>5</v>
      </c>
      <c r="E43" s="99">
        <v>5</v>
      </c>
      <c r="F43" s="96"/>
      <c r="G43" s="52"/>
      <c r="H43" s="52"/>
      <c r="I43" s="52"/>
      <c r="J43" s="52"/>
      <c r="K43" s="97"/>
      <c r="L43" s="97"/>
      <c r="M43" s="97"/>
      <c r="N43" s="97"/>
      <c r="O43" s="52"/>
      <c r="P43" s="52"/>
      <c r="Q43" s="52"/>
      <c r="R43" s="52"/>
      <c r="S43" s="97"/>
      <c r="T43" s="97"/>
      <c r="U43" s="97"/>
      <c r="V43" s="97"/>
      <c r="W43" s="94">
        <v>30</v>
      </c>
      <c r="X43" s="94"/>
      <c r="Y43" s="94"/>
      <c r="Z43" s="94">
        <v>2</v>
      </c>
      <c r="AA43" s="93"/>
      <c r="AB43" s="93"/>
      <c r="AC43" s="93"/>
      <c r="AD43" s="93"/>
      <c r="AE43" s="99">
        <f t="shared" si="1"/>
        <v>30</v>
      </c>
      <c r="AF43" s="99">
        <v>50</v>
      </c>
      <c r="AG43" s="99">
        <f t="shared" si="2"/>
        <v>2</v>
      </c>
    </row>
    <row r="44" spans="1:33" ht="32.25" customHeight="1" x14ac:dyDescent="0.35">
      <c r="A44" s="42">
        <v>24</v>
      </c>
      <c r="B44" s="85" t="s">
        <v>95</v>
      </c>
      <c r="C44" s="1" t="s">
        <v>168</v>
      </c>
      <c r="D44" s="99"/>
      <c r="E44" s="99">
        <v>5</v>
      </c>
      <c r="F44" s="96"/>
      <c r="G44" s="52"/>
      <c r="H44" s="52"/>
      <c r="I44" s="52"/>
      <c r="J44" s="52"/>
      <c r="K44" s="97"/>
      <c r="L44" s="97"/>
      <c r="M44" s="97"/>
      <c r="N44" s="97"/>
      <c r="O44" s="52"/>
      <c r="P44" s="52"/>
      <c r="Q44" s="52"/>
      <c r="R44" s="52"/>
      <c r="S44" s="97"/>
      <c r="T44" s="97"/>
      <c r="U44" s="97"/>
      <c r="V44" s="97"/>
      <c r="W44" s="94"/>
      <c r="X44" s="94">
        <v>15</v>
      </c>
      <c r="Y44" s="94"/>
      <c r="Z44" s="94">
        <v>1</v>
      </c>
      <c r="AA44" s="93"/>
      <c r="AB44" s="93"/>
      <c r="AC44" s="93"/>
      <c r="AD44" s="93"/>
      <c r="AE44" s="99">
        <f t="shared" si="1"/>
        <v>15</v>
      </c>
      <c r="AF44" s="99">
        <v>25</v>
      </c>
      <c r="AG44" s="99">
        <f t="shared" si="2"/>
        <v>1</v>
      </c>
    </row>
    <row r="45" spans="1:33" ht="32.25" customHeight="1" x14ac:dyDescent="0.35">
      <c r="A45" s="42">
        <v>25</v>
      </c>
      <c r="B45" s="85" t="s">
        <v>96</v>
      </c>
      <c r="C45" s="1" t="s">
        <v>169</v>
      </c>
      <c r="D45" s="99"/>
      <c r="E45" s="99">
        <v>6</v>
      </c>
      <c r="F45" s="96"/>
      <c r="G45" s="52"/>
      <c r="H45" s="52"/>
      <c r="I45" s="52"/>
      <c r="J45" s="52"/>
      <c r="K45" s="97"/>
      <c r="L45" s="97"/>
      <c r="M45" s="97"/>
      <c r="N45" s="97"/>
      <c r="O45" s="52"/>
      <c r="P45" s="52"/>
      <c r="Q45" s="52"/>
      <c r="R45" s="52"/>
      <c r="S45" s="97"/>
      <c r="T45" s="97"/>
      <c r="U45" s="97"/>
      <c r="V45" s="97"/>
      <c r="W45" s="52"/>
      <c r="X45" s="52"/>
      <c r="Y45" s="52"/>
      <c r="Z45" s="52"/>
      <c r="AA45" s="97">
        <v>15</v>
      </c>
      <c r="AB45" s="97">
        <v>15</v>
      </c>
      <c r="AC45" s="97"/>
      <c r="AD45" s="97">
        <v>2</v>
      </c>
      <c r="AE45" s="99">
        <f t="shared" si="1"/>
        <v>30</v>
      </c>
      <c r="AF45" s="99">
        <v>50</v>
      </c>
      <c r="AG45" s="99">
        <f t="shared" si="2"/>
        <v>2</v>
      </c>
    </row>
    <row r="46" spans="1:33" ht="32.25" customHeight="1" x14ac:dyDescent="0.35">
      <c r="A46" s="42">
        <v>26</v>
      </c>
      <c r="B46" s="85" t="s">
        <v>134</v>
      </c>
      <c r="C46" s="1" t="s">
        <v>170</v>
      </c>
      <c r="D46" s="99"/>
      <c r="E46" s="99">
        <v>1</v>
      </c>
      <c r="F46" s="96"/>
      <c r="G46" s="52"/>
      <c r="H46" s="52">
        <v>30</v>
      </c>
      <c r="I46" s="52"/>
      <c r="J46" s="52">
        <v>2</v>
      </c>
      <c r="K46" s="97"/>
      <c r="L46" s="97"/>
      <c r="M46" s="97"/>
      <c r="N46" s="97"/>
      <c r="O46" s="52"/>
      <c r="P46" s="52"/>
      <c r="Q46" s="52"/>
      <c r="R46" s="52"/>
      <c r="S46" s="97"/>
      <c r="T46" s="97"/>
      <c r="U46" s="97"/>
      <c r="V46" s="97"/>
      <c r="W46" s="52"/>
      <c r="X46" s="52"/>
      <c r="Y46" s="52"/>
      <c r="Z46" s="52"/>
      <c r="AA46" s="97"/>
      <c r="AB46" s="97"/>
      <c r="AC46" s="97"/>
      <c r="AD46" s="97"/>
      <c r="AE46" s="99">
        <v>30</v>
      </c>
      <c r="AF46" s="99">
        <v>50</v>
      </c>
      <c r="AG46" s="99">
        <v>2</v>
      </c>
    </row>
    <row r="47" spans="1:33" ht="32.25" customHeight="1" x14ac:dyDescent="0.35">
      <c r="A47" s="42">
        <v>27</v>
      </c>
      <c r="B47" s="85" t="s">
        <v>129</v>
      </c>
      <c r="C47" s="1" t="s">
        <v>219</v>
      </c>
      <c r="D47" s="99"/>
      <c r="E47" s="99">
        <v>1</v>
      </c>
      <c r="F47" s="96"/>
      <c r="G47" s="52"/>
      <c r="H47" s="52">
        <v>30</v>
      </c>
      <c r="I47" s="52"/>
      <c r="J47" s="52">
        <v>2</v>
      </c>
      <c r="K47" s="97"/>
      <c r="L47" s="97"/>
      <c r="M47" s="97"/>
      <c r="N47" s="97"/>
      <c r="O47" s="52"/>
      <c r="P47" s="52"/>
      <c r="Q47" s="52"/>
      <c r="R47" s="52"/>
      <c r="S47" s="97"/>
      <c r="T47" s="97"/>
      <c r="U47" s="97"/>
      <c r="V47" s="97"/>
      <c r="W47" s="52"/>
      <c r="X47" s="52"/>
      <c r="Y47" s="52"/>
      <c r="Z47" s="52"/>
      <c r="AA47" s="97"/>
      <c r="AB47" s="97"/>
      <c r="AC47" s="97"/>
      <c r="AD47" s="97"/>
      <c r="AE47" s="99">
        <v>30</v>
      </c>
      <c r="AF47" s="99">
        <v>50</v>
      </c>
      <c r="AG47" s="99">
        <v>2</v>
      </c>
    </row>
    <row r="48" spans="1:33" ht="32.25" customHeight="1" x14ac:dyDescent="0.35">
      <c r="A48" s="42">
        <v>28</v>
      </c>
      <c r="B48" s="85" t="s">
        <v>172</v>
      </c>
      <c r="C48" s="1" t="s">
        <v>171</v>
      </c>
      <c r="D48" s="99"/>
      <c r="E48" s="99">
        <v>6</v>
      </c>
      <c r="F48" s="96"/>
      <c r="G48" s="52"/>
      <c r="H48" s="52"/>
      <c r="I48" s="52"/>
      <c r="J48" s="52"/>
      <c r="K48" s="97"/>
      <c r="L48" s="97"/>
      <c r="M48" s="97"/>
      <c r="N48" s="97"/>
      <c r="O48" s="52"/>
      <c r="P48" s="52"/>
      <c r="Q48" s="52"/>
      <c r="R48" s="52"/>
      <c r="S48" s="97"/>
      <c r="T48" s="97"/>
      <c r="U48" s="97"/>
      <c r="V48" s="97"/>
      <c r="W48" s="52"/>
      <c r="X48" s="52"/>
      <c r="Y48" s="52"/>
      <c r="Z48" s="52"/>
      <c r="AA48" s="97">
        <v>15</v>
      </c>
      <c r="AB48" s="97">
        <v>15</v>
      </c>
      <c r="AC48" s="97"/>
      <c r="AD48" s="97">
        <v>2</v>
      </c>
      <c r="AE48" s="99">
        <f t="shared" si="1"/>
        <v>30</v>
      </c>
      <c r="AF48" s="99">
        <v>50</v>
      </c>
      <c r="AG48" s="99">
        <f t="shared" si="2"/>
        <v>2</v>
      </c>
    </row>
    <row r="49" spans="1:39" ht="32.25" customHeight="1" x14ac:dyDescent="0.35">
      <c r="A49" s="42">
        <v>29</v>
      </c>
      <c r="B49" s="85" t="s">
        <v>97</v>
      </c>
      <c r="C49" s="1" t="s">
        <v>173</v>
      </c>
      <c r="D49" s="99"/>
      <c r="E49" s="99">
        <v>6</v>
      </c>
      <c r="F49" s="96"/>
      <c r="G49" s="52"/>
      <c r="H49" s="52"/>
      <c r="I49" s="52"/>
      <c r="J49" s="52"/>
      <c r="K49" s="97"/>
      <c r="L49" s="97"/>
      <c r="M49" s="97"/>
      <c r="N49" s="97"/>
      <c r="O49" s="52"/>
      <c r="P49" s="52"/>
      <c r="Q49" s="52"/>
      <c r="R49" s="52"/>
      <c r="S49" s="97"/>
      <c r="T49" s="97"/>
      <c r="U49" s="97"/>
      <c r="V49" s="97"/>
      <c r="W49" s="52"/>
      <c r="X49" s="52"/>
      <c r="Y49" s="52"/>
      <c r="Z49" s="52"/>
      <c r="AA49" s="97">
        <v>15</v>
      </c>
      <c r="AB49" s="97"/>
      <c r="AC49" s="97"/>
      <c r="AD49" s="97">
        <v>1</v>
      </c>
      <c r="AE49" s="99">
        <f t="shared" si="1"/>
        <v>15</v>
      </c>
      <c r="AF49" s="99">
        <v>25</v>
      </c>
      <c r="AG49" s="99">
        <f t="shared" si="2"/>
        <v>1</v>
      </c>
    </row>
    <row r="50" spans="1:39" ht="32.25" customHeight="1" x14ac:dyDescent="0.35">
      <c r="A50" s="42">
        <v>30</v>
      </c>
      <c r="B50" s="85" t="s">
        <v>139</v>
      </c>
      <c r="C50" s="1" t="s">
        <v>174</v>
      </c>
      <c r="D50" s="99"/>
      <c r="E50" s="99">
        <v>3</v>
      </c>
      <c r="F50" s="96"/>
      <c r="G50" s="52"/>
      <c r="H50" s="52"/>
      <c r="I50" s="52"/>
      <c r="J50" s="52"/>
      <c r="K50" s="97"/>
      <c r="L50" s="97"/>
      <c r="M50" s="97"/>
      <c r="N50" s="97"/>
      <c r="O50" s="52">
        <v>15</v>
      </c>
      <c r="P50" s="52"/>
      <c r="Q50" s="52"/>
      <c r="R50" s="52">
        <v>1</v>
      </c>
      <c r="S50" s="97"/>
      <c r="T50" s="97"/>
      <c r="U50" s="97"/>
      <c r="V50" s="97"/>
      <c r="W50" s="52"/>
      <c r="X50" s="52"/>
      <c r="Y50" s="52"/>
      <c r="Z50" s="52"/>
      <c r="AA50" s="97"/>
      <c r="AB50" s="97"/>
      <c r="AC50" s="97"/>
      <c r="AD50" s="97"/>
      <c r="AE50" s="99">
        <v>15</v>
      </c>
      <c r="AF50" s="99">
        <v>25</v>
      </c>
      <c r="AG50" s="99">
        <v>1</v>
      </c>
    </row>
    <row r="51" spans="1:39" ht="32.25" customHeight="1" x14ac:dyDescent="0.35">
      <c r="A51" s="42">
        <v>31</v>
      </c>
      <c r="B51" s="85" t="s">
        <v>122</v>
      </c>
      <c r="C51" s="1" t="s">
        <v>177</v>
      </c>
      <c r="D51" s="99">
        <v>5</v>
      </c>
      <c r="E51" s="99">
        <v>5</v>
      </c>
      <c r="F51" s="96"/>
      <c r="G51" s="52"/>
      <c r="H51" s="52"/>
      <c r="I51" s="52"/>
      <c r="J51" s="52"/>
      <c r="K51" s="97"/>
      <c r="L51" s="97"/>
      <c r="M51" s="97"/>
      <c r="N51" s="97"/>
      <c r="O51" s="52"/>
      <c r="P51" s="52"/>
      <c r="Q51" s="52"/>
      <c r="R51" s="52"/>
      <c r="S51" s="97"/>
      <c r="T51" s="97"/>
      <c r="U51" s="97"/>
      <c r="V51" s="97"/>
      <c r="W51" s="52">
        <v>15</v>
      </c>
      <c r="X51" s="52">
        <v>15</v>
      </c>
      <c r="Y51" s="52"/>
      <c r="Z51" s="52">
        <v>2</v>
      </c>
      <c r="AA51" s="97"/>
      <c r="AB51" s="97"/>
      <c r="AC51" s="97"/>
      <c r="AD51" s="97"/>
      <c r="AE51" s="99">
        <v>30</v>
      </c>
      <c r="AF51" s="99">
        <v>50</v>
      </c>
      <c r="AG51" s="99">
        <v>2</v>
      </c>
    </row>
    <row r="52" spans="1:39" ht="32.25" customHeight="1" x14ac:dyDescent="0.35">
      <c r="A52" s="42">
        <v>32</v>
      </c>
      <c r="B52" s="85" t="s">
        <v>140</v>
      </c>
      <c r="C52" s="1" t="s">
        <v>176</v>
      </c>
      <c r="D52" s="99"/>
      <c r="E52" s="99">
        <v>6</v>
      </c>
      <c r="F52" s="96"/>
      <c r="G52" s="52"/>
      <c r="H52" s="52"/>
      <c r="I52" s="52"/>
      <c r="J52" s="52"/>
      <c r="K52" s="97"/>
      <c r="L52" s="97"/>
      <c r="M52" s="97"/>
      <c r="N52" s="97"/>
      <c r="O52" s="52"/>
      <c r="P52" s="52"/>
      <c r="Q52" s="52"/>
      <c r="R52" s="52"/>
      <c r="S52" s="97"/>
      <c r="T52" s="97"/>
      <c r="U52" s="97"/>
      <c r="V52" s="97"/>
      <c r="W52" s="52"/>
      <c r="X52" s="52"/>
      <c r="Y52" s="52"/>
      <c r="Z52" s="52"/>
      <c r="AA52" s="97"/>
      <c r="AB52" s="97">
        <v>30</v>
      </c>
      <c r="AC52" s="97"/>
      <c r="AD52" s="97">
        <v>2</v>
      </c>
      <c r="AE52" s="99">
        <v>30</v>
      </c>
      <c r="AF52" s="99">
        <v>50</v>
      </c>
      <c r="AG52" s="99">
        <v>2</v>
      </c>
    </row>
    <row r="53" spans="1:39" ht="46.5" customHeight="1" x14ac:dyDescent="0.35">
      <c r="A53" s="42">
        <v>33</v>
      </c>
      <c r="B53" s="92" t="s">
        <v>98</v>
      </c>
      <c r="C53" s="1" t="s">
        <v>175</v>
      </c>
      <c r="D53" s="99"/>
      <c r="E53" s="99">
        <v>2</v>
      </c>
      <c r="F53" s="96"/>
      <c r="G53" s="52"/>
      <c r="H53" s="52">
        <v>10</v>
      </c>
      <c r="I53" s="52"/>
      <c r="J53" s="52">
        <v>1</v>
      </c>
      <c r="K53" s="97"/>
      <c r="L53" s="97"/>
      <c r="M53" s="97"/>
      <c r="N53" s="97"/>
      <c r="O53" s="52"/>
      <c r="P53" s="52"/>
      <c r="Q53" s="52"/>
      <c r="R53" s="52"/>
      <c r="S53" s="97"/>
      <c r="T53" s="97"/>
      <c r="U53" s="97"/>
      <c r="V53" s="97"/>
      <c r="W53" s="52"/>
      <c r="X53" s="52"/>
      <c r="Y53" s="52"/>
      <c r="Z53" s="52"/>
      <c r="AA53" s="97"/>
      <c r="AB53" s="97"/>
      <c r="AC53" s="97"/>
      <c r="AD53" s="97"/>
      <c r="AE53" s="99">
        <f t="shared" si="1"/>
        <v>10</v>
      </c>
      <c r="AF53" s="99">
        <v>25</v>
      </c>
      <c r="AG53" s="99">
        <f t="shared" si="2"/>
        <v>1</v>
      </c>
    </row>
    <row r="54" spans="1:39" ht="32.25" customHeight="1" x14ac:dyDescent="0.35">
      <c r="A54" s="42"/>
      <c r="B54" s="86" t="s">
        <v>62</v>
      </c>
      <c r="C54" s="1"/>
      <c r="D54" s="99"/>
      <c r="E54" s="99"/>
      <c r="F54" s="96"/>
      <c r="G54" s="52"/>
      <c r="H54" s="52"/>
      <c r="I54" s="52"/>
      <c r="J54" s="52"/>
      <c r="K54" s="97"/>
      <c r="L54" s="97"/>
      <c r="M54" s="97"/>
      <c r="N54" s="97"/>
      <c r="O54" s="52"/>
      <c r="P54" s="52"/>
      <c r="Q54" s="52"/>
      <c r="R54" s="52"/>
      <c r="S54" s="97"/>
      <c r="T54" s="97"/>
      <c r="U54" s="97"/>
      <c r="V54" s="97"/>
      <c r="W54" s="52"/>
      <c r="X54" s="52"/>
      <c r="Y54" s="52"/>
      <c r="Z54" s="52"/>
      <c r="AA54" s="97"/>
      <c r="AB54" s="97"/>
      <c r="AC54" s="97"/>
      <c r="AD54" s="97"/>
      <c r="AE54" s="99"/>
      <c r="AF54" s="99"/>
      <c r="AG54" s="99"/>
    </row>
    <row r="55" spans="1:39" ht="32.25" customHeight="1" x14ac:dyDescent="0.35">
      <c r="A55" s="42">
        <v>34</v>
      </c>
      <c r="B55" s="92" t="s">
        <v>63</v>
      </c>
      <c r="C55" s="1" t="s">
        <v>180</v>
      </c>
      <c r="D55" s="99"/>
      <c r="E55" s="99">
        <v>5.6</v>
      </c>
      <c r="F55" s="96"/>
      <c r="G55" s="52"/>
      <c r="H55" s="52"/>
      <c r="I55" s="52"/>
      <c r="J55" s="52"/>
      <c r="K55" s="97"/>
      <c r="L55" s="97"/>
      <c r="M55" s="97"/>
      <c r="N55" s="97"/>
      <c r="O55" s="52"/>
      <c r="P55" s="52"/>
      <c r="Q55" s="52"/>
      <c r="R55" s="52"/>
      <c r="S55" s="97"/>
      <c r="T55" s="97"/>
      <c r="U55" s="97"/>
      <c r="V55" s="97"/>
      <c r="W55" s="52"/>
      <c r="X55" s="52">
        <v>30</v>
      </c>
      <c r="Y55" s="52"/>
      <c r="Z55" s="52">
        <v>2</v>
      </c>
      <c r="AA55" s="97"/>
      <c r="AB55" s="97">
        <v>30</v>
      </c>
      <c r="AC55" s="97"/>
      <c r="AD55" s="97">
        <v>8</v>
      </c>
      <c r="AE55" s="99">
        <f t="shared" si="1"/>
        <v>60</v>
      </c>
      <c r="AF55" s="99">
        <v>250</v>
      </c>
      <c r="AG55" s="99">
        <f t="shared" si="2"/>
        <v>10</v>
      </c>
    </row>
    <row r="56" spans="1:39" s="12" customFormat="1" ht="32.25" customHeight="1" x14ac:dyDescent="0.35">
      <c r="A56" s="125" t="s">
        <v>11</v>
      </c>
      <c r="B56" s="126"/>
      <c r="C56" s="62"/>
      <c r="D56" s="62"/>
      <c r="E56" s="62"/>
      <c r="F56" s="62"/>
      <c r="G56" s="97">
        <f>SUM(G21:G55)</f>
        <v>165</v>
      </c>
      <c r="H56" s="97">
        <f>SUM(H21:H55)</f>
        <v>175</v>
      </c>
      <c r="I56" s="97"/>
      <c r="J56" s="97">
        <f>SUM(J21:J55)</f>
        <v>23</v>
      </c>
      <c r="K56" s="97">
        <f>SUM(K21:K55)</f>
        <v>105</v>
      </c>
      <c r="L56" s="97">
        <f>SUM(L21:L55)</f>
        <v>150</v>
      </c>
      <c r="M56" s="97"/>
      <c r="N56" s="97">
        <f>SUM(N21:N55)</f>
        <v>18</v>
      </c>
      <c r="O56" s="97">
        <f>SUM(O21:O55)</f>
        <v>90</v>
      </c>
      <c r="P56" s="97">
        <f>SUM(P21:P55)</f>
        <v>75</v>
      </c>
      <c r="Q56" s="97"/>
      <c r="R56" s="97">
        <f>SUM(R21:R55)</f>
        <v>10</v>
      </c>
      <c r="S56" s="97">
        <f>SUM(S21:S55)</f>
        <v>75</v>
      </c>
      <c r="T56" s="97">
        <f>SUM(T21:T55)</f>
        <v>90</v>
      </c>
      <c r="U56" s="97"/>
      <c r="V56" s="97">
        <f>SUM(V21:V55)</f>
        <v>11</v>
      </c>
      <c r="W56" s="97">
        <f>SUM(W21:W55)</f>
        <v>60</v>
      </c>
      <c r="X56" s="97">
        <f>SUM(X21:X55)</f>
        <v>105</v>
      </c>
      <c r="Y56" s="97"/>
      <c r="Z56" s="97">
        <f>SUM(Z21:Z55)</f>
        <v>11</v>
      </c>
      <c r="AA56" s="97">
        <f>SUM(AA21:AA55)</f>
        <v>45</v>
      </c>
      <c r="AB56" s="97">
        <f>SUM(AB21:AB55)</f>
        <v>90</v>
      </c>
      <c r="AC56" s="97"/>
      <c r="AD56" s="97">
        <f>SUM(AD21:AD55)</f>
        <v>15</v>
      </c>
      <c r="AE56" s="97">
        <f>SUM(AE21:AE55)</f>
        <v>1225</v>
      </c>
      <c r="AF56" s="97">
        <f>SUM(AF21:AF55)</f>
        <v>2200</v>
      </c>
      <c r="AG56" s="97">
        <f>SUM(AG21:AG55)</f>
        <v>88</v>
      </c>
      <c r="AH56" s="7"/>
      <c r="AI56" s="7"/>
      <c r="AK56" s="7"/>
      <c r="AL56" s="7"/>
      <c r="AM56" s="7"/>
    </row>
    <row r="57" spans="1:39" ht="32.25" customHeight="1" x14ac:dyDescent="0.35">
      <c r="A57" s="123" t="s">
        <v>40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</row>
    <row r="58" spans="1:39" s="14" customFormat="1" ht="35.25" customHeight="1" x14ac:dyDescent="0.35">
      <c r="A58" s="120" t="s">
        <v>99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1"/>
      <c r="AF58" s="99"/>
      <c r="AG58" s="99"/>
      <c r="AK58" s="7"/>
      <c r="AL58" s="7"/>
      <c r="AM58" s="7"/>
    </row>
    <row r="59" spans="1:39" s="14" customFormat="1" ht="51.75" customHeight="1" x14ac:dyDescent="0.35">
      <c r="A59" s="43">
        <v>1</v>
      </c>
      <c r="B59" s="91" t="s">
        <v>100</v>
      </c>
      <c r="C59" s="1" t="s">
        <v>212</v>
      </c>
      <c r="D59" s="96">
        <v>3</v>
      </c>
      <c r="E59" s="96">
        <v>3</v>
      </c>
      <c r="F59" s="99"/>
      <c r="G59" s="52"/>
      <c r="H59" s="52"/>
      <c r="I59" s="52"/>
      <c r="J59" s="52"/>
      <c r="K59" s="59"/>
      <c r="L59" s="59"/>
      <c r="M59" s="59"/>
      <c r="N59" s="59"/>
      <c r="O59" s="52">
        <v>15</v>
      </c>
      <c r="P59" s="52">
        <v>30</v>
      </c>
      <c r="Q59" s="52"/>
      <c r="R59" s="52">
        <v>4</v>
      </c>
      <c r="S59" s="97"/>
      <c r="T59" s="97"/>
      <c r="U59" s="97"/>
      <c r="V59" s="97"/>
      <c r="W59" s="52"/>
      <c r="X59" s="52"/>
      <c r="Y59" s="52"/>
      <c r="Z59" s="52"/>
      <c r="AA59" s="97"/>
      <c r="AB59" s="97"/>
      <c r="AC59" s="97"/>
      <c r="AD59" s="97"/>
      <c r="AE59" s="99">
        <f>SUM(G59:I59,K59:M59,O59:Q59,S59:U59,W59:Y59,AA59:AC59)</f>
        <v>45</v>
      </c>
      <c r="AF59" s="99">
        <v>100</v>
      </c>
      <c r="AG59" s="99">
        <f>SUM(J59,N59,R59,V59,Z59,AD59)</f>
        <v>4</v>
      </c>
      <c r="AK59" s="7"/>
      <c r="AL59" s="7"/>
      <c r="AM59" s="7"/>
    </row>
    <row r="60" spans="1:39" s="14" customFormat="1" ht="35.25" customHeight="1" x14ac:dyDescent="0.35">
      <c r="A60" s="43">
        <v>2</v>
      </c>
      <c r="B60" s="91" t="s">
        <v>101</v>
      </c>
      <c r="C60" s="1" t="s">
        <v>210</v>
      </c>
      <c r="D60" s="96">
        <v>3</v>
      </c>
      <c r="E60" s="96">
        <v>3</v>
      </c>
      <c r="F60" s="99"/>
      <c r="G60" s="52"/>
      <c r="H60" s="52"/>
      <c r="I60" s="52"/>
      <c r="J60" s="52"/>
      <c r="K60" s="59"/>
      <c r="L60" s="59"/>
      <c r="M60" s="59"/>
      <c r="N60" s="59"/>
      <c r="O60" s="52">
        <v>15</v>
      </c>
      <c r="P60" s="52">
        <v>30</v>
      </c>
      <c r="Q60" s="52"/>
      <c r="R60" s="52">
        <v>4</v>
      </c>
      <c r="S60" s="97"/>
      <c r="T60" s="97"/>
      <c r="U60" s="97"/>
      <c r="V60" s="97"/>
      <c r="W60" s="52"/>
      <c r="X60" s="52"/>
      <c r="Y60" s="52"/>
      <c r="Z60" s="52"/>
      <c r="AA60" s="97"/>
      <c r="AB60" s="97"/>
      <c r="AC60" s="97"/>
      <c r="AD60" s="97"/>
      <c r="AE60" s="99">
        <f t="shared" ref="AE60:AE73" si="3">SUM(G60:I60,K60:M60,O60:Q60,S60:U60,W60:Y60,AA60:AC60)</f>
        <v>45</v>
      </c>
      <c r="AF60" s="99">
        <v>100</v>
      </c>
      <c r="AG60" s="99">
        <f t="shared" ref="AG60:AG73" si="4">SUM(J60,N60,R60,V60,Z60,AD60)</f>
        <v>4</v>
      </c>
      <c r="AK60" s="7"/>
      <c r="AL60" s="7"/>
      <c r="AM60" s="7"/>
    </row>
    <row r="61" spans="1:39" s="14" customFormat="1" ht="50.25" customHeight="1" x14ac:dyDescent="0.35">
      <c r="A61" s="43">
        <v>3</v>
      </c>
      <c r="B61" s="91" t="s">
        <v>102</v>
      </c>
      <c r="C61" s="1" t="s">
        <v>209</v>
      </c>
      <c r="D61" s="96"/>
      <c r="E61" s="96">
        <v>3</v>
      </c>
      <c r="F61" s="99"/>
      <c r="G61" s="52"/>
      <c r="H61" s="52"/>
      <c r="I61" s="52"/>
      <c r="J61" s="52"/>
      <c r="K61" s="59"/>
      <c r="L61" s="59"/>
      <c r="M61" s="59"/>
      <c r="N61" s="59"/>
      <c r="O61" s="52">
        <v>15</v>
      </c>
      <c r="P61" s="52">
        <v>30</v>
      </c>
      <c r="Q61" s="52"/>
      <c r="R61" s="52">
        <v>4</v>
      </c>
      <c r="S61" s="97"/>
      <c r="T61" s="97"/>
      <c r="U61" s="97"/>
      <c r="V61" s="97"/>
      <c r="W61" s="52"/>
      <c r="X61" s="52"/>
      <c r="Y61" s="52"/>
      <c r="Z61" s="52"/>
      <c r="AA61" s="97"/>
      <c r="AB61" s="97"/>
      <c r="AC61" s="97"/>
      <c r="AD61" s="97"/>
      <c r="AE61" s="99">
        <f t="shared" si="3"/>
        <v>45</v>
      </c>
      <c r="AF61" s="99">
        <v>100</v>
      </c>
      <c r="AG61" s="99">
        <f t="shared" si="4"/>
        <v>4</v>
      </c>
      <c r="AK61" s="7"/>
      <c r="AL61" s="7"/>
      <c r="AM61" s="7"/>
    </row>
    <row r="62" spans="1:39" s="14" customFormat="1" ht="48.75" customHeight="1" x14ac:dyDescent="0.35">
      <c r="A62" s="43">
        <v>4</v>
      </c>
      <c r="B62" s="91" t="s">
        <v>119</v>
      </c>
      <c r="C62" s="1" t="s">
        <v>216</v>
      </c>
      <c r="D62" s="96">
        <v>4</v>
      </c>
      <c r="E62" s="96">
        <v>4</v>
      </c>
      <c r="F62" s="99"/>
      <c r="G62" s="52"/>
      <c r="H62" s="52"/>
      <c r="I62" s="52"/>
      <c r="J62" s="52"/>
      <c r="K62" s="59"/>
      <c r="L62" s="59"/>
      <c r="M62" s="59"/>
      <c r="N62" s="59"/>
      <c r="O62" s="52"/>
      <c r="P62" s="52"/>
      <c r="Q62" s="52"/>
      <c r="R62" s="52"/>
      <c r="S62" s="97">
        <v>15</v>
      </c>
      <c r="T62" s="97">
        <v>30</v>
      </c>
      <c r="U62" s="97"/>
      <c r="V62" s="97">
        <v>4</v>
      </c>
      <c r="W62" s="52"/>
      <c r="X62" s="52"/>
      <c r="Y62" s="52"/>
      <c r="Z62" s="52"/>
      <c r="AA62" s="97"/>
      <c r="AB62" s="97"/>
      <c r="AC62" s="97"/>
      <c r="AD62" s="97"/>
      <c r="AE62" s="99">
        <f t="shared" si="3"/>
        <v>45</v>
      </c>
      <c r="AF62" s="99">
        <v>100</v>
      </c>
      <c r="AG62" s="99">
        <f t="shared" si="4"/>
        <v>4</v>
      </c>
      <c r="AK62" s="7"/>
      <c r="AL62" s="7"/>
      <c r="AM62" s="7"/>
    </row>
    <row r="63" spans="1:39" s="14" customFormat="1" ht="71.25" customHeight="1" x14ac:dyDescent="0.35">
      <c r="A63" s="43">
        <v>5</v>
      </c>
      <c r="B63" s="91" t="s">
        <v>123</v>
      </c>
      <c r="C63" s="1" t="s">
        <v>181</v>
      </c>
      <c r="D63" s="96"/>
      <c r="E63" s="96">
        <v>4</v>
      </c>
      <c r="F63" s="99"/>
      <c r="G63" s="52"/>
      <c r="H63" s="52"/>
      <c r="I63" s="52"/>
      <c r="J63" s="52"/>
      <c r="K63" s="59"/>
      <c r="L63" s="59"/>
      <c r="M63" s="59"/>
      <c r="N63" s="59"/>
      <c r="O63" s="52"/>
      <c r="P63" s="52"/>
      <c r="Q63" s="52"/>
      <c r="R63" s="52"/>
      <c r="S63" s="97">
        <v>15</v>
      </c>
      <c r="T63" s="97">
        <v>30</v>
      </c>
      <c r="U63" s="97"/>
      <c r="V63" s="97">
        <v>4</v>
      </c>
      <c r="W63" s="52"/>
      <c r="X63" s="52"/>
      <c r="Y63" s="52"/>
      <c r="Z63" s="52"/>
      <c r="AA63" s="97"/>
      <c r="AB63" s="97"/>
      <c r="AC63" s="97"/>
      <c r="AD63" s="97"/>
      <c r="AE63" s="99">
        <f t="shared" si="3"/>
        <v>45</v>
      </c>
      <c r="AF63" s="99">
        <v>100</v>
      </c>
      <c r="AG63" s="99">
        <f t="shared" si="4"/>
        <v>4</v>
      </c>
      <c r="AK63" s="7"/>
      <c r="AL63" s="7"/>
      <c r="AM63" s="7"/>
    </row>
    <row r="64" spans="1:39" s="14" customFormat="1" ht="30.75" customHeight="1" x14ac:dyDescent="0.35">
      <c r="A64" s="43">
        <v>6</v>
      </c>
      <c r="B64" s="91" t="s">
        <v>103</v>
      </c>
      <c r="C64" s="1" t="s">
        <v>182</v>
      </c>
      <c r="D64" s="96">
        <v>4</v>
      </c>
      <c r="E64" s="96">
        <v>4</v>
      </c>
      <c r="F64" s="99"/>
      <c r="G64" s="52"/>
      <c r="H64" s="52"/>
      <c r="I64" s="52"/>
      <c r="J64" s="52"/>
      <c r="K64" s="59"/>
      <c r="L64" s="59"/>
      <c r="M64" s="59"/>
      <c r="N64" s="59"/>
      <c r="O64" s="52"/>
      <c r="P64" s="52"/>
      <c r="Q64" s="52"/>
      <c r="R64" s="52"/>
      <c r="S64" s="97">
        <v>30</v>
      </c>
      <c r="T64" s="97">
        <v>45</v>
      </c>
      <c r="U64" s="97"/>
      <c r="V64" s="97">
        <v>5</v>
      </c>
      <c r="W64" s="52"/>
      <c r="X64" s="52"/>
      <c r="Y64" s="52"/>
      <c r="Z64" s="52"/>
      <c r="AA64" s="97"/>
      <c r="AB64" s="97"/>
      <c r="AC64" s="97"/>
      <c r="AD64" s="97"/>
      <c r="AE64" s="99">
        <f t="shared" si="3"/>
        <v>75</v>
      </c>
      <c r="AF64" s="99">
        <v>125</v>
      </c>
      <c r="AG64" s="99">
        <f t="shared" si="4"/>
        <v>5</v>
      </c>
      <c r="AK64" s="7"/>
      <c r="AL64" s="7"/>
      <c r="AM64" s="7"/>
    </row>
    <row r="65" spans="1:39" s="14" customFormat="1" ht="56.25" customHeight="1" x14ac:dyDescent="0.35">
      <c r="A65" s="43">
        <v>7</v>
      </c>
      <c r="B65" s="91" t="s">
        <v>104</v>
      </c>
      <c r="C65" s="1" t="s">
        <v>213</v>
      </c>
      <c r="D65" s="96"/>
      <c r="E65" s="96">
        <v>5</v>
      </c>
      <c r="F65" s="99"/>
      <c r="G65" s="52"/>
      <c r="H65" s="52"/>
      <c r="I65" s="52"/>
      <c r="J65" s="52"/>
      <c r="K65" s="59"/>
      <c r="L65" s="59"/>
      <c r="M65" s="59"/>
      <c r="N65" s="59"/>
      <c r="O65" s="52"/>
      <c r="P65" s="52"/>
      <c r="Q65" s="52"/>
      <c r="R65" s="52"/>
      <c r="S65" s="97"/>
      <c r="T65" s="97"/>
      <c r="U65" s="97"/>
      <c r="V65" s="97"/>
      <c r="W65" s="52">
        <v>15</v>
      </c>
      <c r="X65" s="52">
        <v>30</v>
      </c>
      <c r="Y65" s="52"/>
      <c r="Z65" s="52">
        <v>3</v>
      </c>
      <c r="AA65" s="97"/>
      <c r="AB65" s="97"/>
      <c r="AC65" s="97"/>
      <c r="AD65" s="97"/>
      <c r="AE65" s="99">
        <f t="shared" si="3"/>
        <v>45</v>
      </c>
      <c r="AF65" s="99">
        <v>75</v>
      </c>
      <c r="AG65" s="99">
        <f t="shared" si="4"/>
        <v>3</v>
      </c>
      <c r="AK65" s="7"/>
      <c r="AL65" s="7"/>
      <c r="AM65" s="7"/>
    </row>
    <row r="66" spans="1:39" s="14" customFormat="1" ht="56.25" customHeight="1" x14ac:dyDescent="0.35">
      <c r="A66" s="43" t="s">
        <v>135</v>
      </c>
      <c r="B66" s="91" t="s">
        <v>142</v>
      </c>
      <c r="C66" s="1" t="s">
        <v>183</v>
      </c>
      <c r="D66" s="96">
        <v>6</v>
      </c>
      <c r="E66" s="96">
        <v>6</v>
      </c>
      <c r="F66" s="99"/>
      <c r="G66" s="52"/>
      <c r="H66" s="52"/>
      <c r="I66" s="52"/>
      <c r="J66" s="52"/>
      <c r="K66" s="59"/>
      <c r="L66" s="59"/>
      <c r="M66" s="59"/>
      <c r="N66" s="59"/>
      <c r="O66" s="52"/>
      <c r="P66" s="52"/>
      <c r="Q66" s="52"/>
      <c r="R66" s="52"/>
      <c r="S66" s="97"/>
      <c r="T66" s="97"/>
      <c r="U66" s="97"/>
      <c r="V66" s="97"/>
      <c r="W66" s="52"/>
      <c r="X66" s="52"/>
      <c r="Y66" s="52"/>
      <c r="Z66" s="52"/>
      <c r="AA66" s="97">
        <v>15</v>
      </c>
      <c r="AB66" s="97">
        <v>30</v>
      </c>
      <c r="AC66" s="97"/>
      <c r="AD66" s="97">
        <v>3</v>
      </c>
      <c r="AE66" s="99">
        <v>45</v>
      </c>
      <c r="AF66" s="99">
        <v>75</v>
      </c>
      <c r="AG66" s="99">
        <v>3</v>
      </c>
      <c r="AK66" s="7"/>
      <c r="AL66" s="7"/>
      <c r="AM66" s="7"/>
    </row>
    <row r="67" spans="1:39" s="14" customFormat="1" ht="45.75" customHeight="1" x14ac:dyDescent="0.35">
      <c r="A67" s="43" t="s">
        <v>136</v>
      </c>
      <c r="B67" s="91" t="s">
        <v>105</v>
      </c>
      <c r="C67" s="1" t="s">
        <v>184</v>
      </c>
      <c r="D67" s="96"/>
      <c r="E67" s="96">
        <v>5</v>
      </c>
      <c r="F67" s="99"/>
      <c r="G67" s="52"/>
      <c r="H67" s="52"/>
      <c r="I67" s="52"/>
      <c r="J67" s="52"/>
      <c r="K67" s="59"/>
      <c r="L67" s="59"/>
      <c r="M67" s="59"/>
      <c r="N67" s="59"/>
      <c r="O67" s="52"/>
      <c r="P67" s="52"/>
      <c r="Q67" s="52"/>
      <c r="R67" s="52"/>
      <c r="S67" s="97"/>
      <c r="T67" s="97"/>
      <c r="U67" s="97"/>
      <c r="V67" s="97"/>
      <c r="W67" s="52">
        <v>15</v>
      </c>
      <c r="X67" s="52">
        <v>30</v>
      </c>
      <c r="Y67" s="52"/>
      <c r="Z67" s="52">
        <v>4</v>
      </c>
      <c r="AA67" s="97"/>
      <c r="AB67" s="97"/>
      <c r="AC67" s="97"/>
      <c r="AD67" s="97"/>
      <c r="AE67" s="99">
        <f t="shared" si="3"/>
        <v>45</v>
      </c>
      <c r="AF67" s="99">
        <v>100</v>
      </c>
      <c r="AG67" s="99">
        <f t="shared" si="4"/>
        <v>4</v>
      </c>
      <c r="AK67" s="7"/>
      <c r="AL67" s="7"/>
      <c r="AM67" s="7"/>
    </row>
    <row r="68" spans="1:39" s="14" customFormat="1" ht="45.75" customHeight="1" x14ac:dyDescent="0.35">
      <c r="A68" s="43" t="s">
        <v>137</v>
      </c>
      <c r="B68" s="91" t="s">
        <v>106</v>
      </c>
      <c r="C68" s="1" t="s">
        <v>185</v>
      </c>
      <c r="D68" s="96">
        <v>5</v>
      </c>
      <c r="E68" s="96">
        <v>5</v>
      </c>
      <c r="F68" s="99"/>
      <c r="G68" s="52"/>
      <c r="H68" s="52"/>
      <c r="I68" s="52"/>
      <c r="J68" s="52"/>
      <c r="K68" s="59"/>
      <c r="L68" s="59"/>
      <c r="M68" s="59"/>
      <c r="N68" s="59"/>
      <c r="O68" s="52"/>
      <c r="P68" s="52"/>
      <c r="Q68" s="52"/>
      <c r="R68" s="52"/>
      <c r="S68" s="97"/>
      <c r="T68" s="97"/>
      <c r="U68" s="97"/>
      <c r="V68" s="97"/>
      <c r="W68" s="52">
        <v>15</v>
      </c>
      <c r="X68" s="52">
        <v>30</v>
      </c>
      <c r="Y68" s="52"/>
      <c r="Z68" s="52">
        <v>4</v>
      </c>
      <c r="AA68" s="97"/>
      <c r="AB68" s="97"/>
      <c r="AC68" s="97"/>
      <c r="AD68" s="97"/>
      <c r="AE68" s="99">
        <f t="shared" si="3"/>
        <v>45</v>
      </c>
      <c r="AF68" s="99">
        <v>100</v>
      </c>
      <c r="AG68" s="99">
        <f t="shared" si="4"/>
        <v>4</v>
      </c>
      <c r="AK68" s="7"/>
      <c r="AL68" s="7"/>
      <c r="AM68" s="7"/>
    </row>
    <row r="69" spans="1:39" s="14" customFormat="1" ht="35.25" customHeight="1" x14ac:dyDescent="0.35">
      <c r="A69" s="43" t="s">
        <v>124</v>
      </c>
      <c r="B69" s="91" t="s">
        <v>202</v>
      </c>
      <c r="C69" s="1" t="s">
        <v>186</v>
      </c>
      <c r="D69" s="96">
        <v>5</v>
      </c>
      <c r="E69" s="96">
        <v>5</v>
      </c>
      <c r="F69" s="99"/>
      <c r="G69" s="52"/>
      <c r="H69" s="52"/>
      <c r="I69" s="52"/>
      <c r="J69" s="52"/>
      <c r="K69" s="59"/>
      <c r="L69" s="59"/>
      <c r="M69" s="59"/>
      <c r="N69" s="59"/>
      <c r="O69" s="52"/>
      <c r="P69" s="52"/>
      <c r="Q69" s="52"/>
      <c r="R69" s="52"/>
      <c r="S69" s="97"/>
      <c r="T69" s="97"/>
      <c r="U69" s="97"/>
      <c r="V69" s="97"/>
      <c r="W69" s="52">
        <v>15</v>
      </c>
      <c r="X69" s="52">
        <v>15</v>
      </c>
      <c r="Y69" s="52"/>
      <c r="Z69" s="52">
        <v>2</v>
      </c>
      <c r="AA69" s="97"/>
      <c r="AB69" s="97"/>
      <c r="AC69" s="97"/>
      <c r="AD69" s="97"/>
      <c r="AE69" s="99">
        <f t="shared" si="3"/>
        <v>30</v>
      </c>
      <c r="AF69" s="99">
        <v>50</v>
      </c>
      <c r="AG69" s="99">
        <f t="shared" si="4"/>
        <v>2</v>
      </c>
      <c r="AK69" s="7"/>
      <c r="AL69" s="7"/>
      <c r="AM69" s="7"/>
    </row>
    <row r="70" spans="1:39" s="14" customFormat="1" ht="35.25" customHeight="1" x14ac:dyDescent="0.35">
      <c r="A70" s="43" t="s">
        <v>130</v>
      </c>
      <c r="B70" s="91" t="s">
        <v>128</v>
      </c>
      <c r="C70" s="1" t="s">
        <v>214</v>
      </c>
      <c r="D70" s="96">
        <v>6</v>
      </c>
      <c r="E70" s="96">
        <v>6</v>
      </c>
      <c r="F70" s="99"/>
      <c r="G70" s="52"/>
      <c r="H70" s="52"/>
      <c r="I70" s="52"/>
      <c r="J70" s="52"/>
      <c r="K70" s="59"/>
      <c r="L70" s="59"/>
      <c r="M70" s="59"/>
      <c r="N70" s="59"/>
      <c r="O70" s="52"/>
      <c r="P70" s="52"/>
      <c r="Q70" s="52"/>
      <c r="R70" s="52"/>
      <c r="S70" s="97"/>
      <c r="T70" s="97"/>
      <c r="U70" s="97"/>
      <c r="V70" s="97"/>
      <c r="W70" s="52"/>
      <c r="X70" s="52"/>
      <c r="Y70" s="52"/>
      <c r="Z70" s="52"/>
      <c r="AA70" s="97"/>
      <c r="AB70" s="97">
        <v>30</v>
      </c>
      <c r="AC70" s="97"/>
      <c r="AD70" s="97">
        <v>3</v>
      </c>
      <c r="AE70" s="99">
        <v>30</v>
      </c>
      <c r="AF70" s="99">
        <v>75</v>
      </c>
      <c r="AG70" s="99">
        <v>3</v>
      </c>
      <c r="AK70" s="7"/>
      <c r="AL70" s="7"/>
      <c r="AM70" s="7"/>
    </row>
    <row r="71" spans="1:39" s="14" customFormat="1" ht="35.25" customHeight="1" x14ac:dyDescent="0.35">
      <c r="A71" s="43" t="s">
        <v>131</v>
      </c>
      <c r="B71" s="91" t="s">
        <v>77</v>
      </c>
      <c r="C71" s="1" t="s">
        <v>187</v>
      </c>
      <c r="D71" s="96"/>
      <c r="E71" s="96">
        <v>6</v>
      </c>
      <c r="F71" s="99"/>
      <c r="G71" s="52"/>
      <c r="H71" s="52"/>
      <c r="I71" s="52"/>
      <c r="J71" s="52"/>
      <c r="K71" s="59"/>
      <c r="L71" s="59"/>
      <c r="M71" s="59"/>
      <c r="N71" s="59"/>
      <c r="O71" s="52"/>
      <c r="P71" s="52"/>
      <c r="Q71" s="52"/>
      <c r="R71" s="52"/>
      <c r="S71" s="97"/>
      <c r="T71" s="97"/>
      <c r="U71" s="97"/>
      <c r="V71" s="97"/>
      <c r="W71" s="52"/>
      <c r="X71" s="52"/>
      <c r="Y71" s="52"/>
      <c r="Z71" s="52"/>
      <c r="AA71" s="97">
        <v>15</v>
      </c>
      <c r="AB71" s="97">
        <v>15</v>
      </c>
      <c r="AC71" s="97"/>
      <c r="AD71" s="97">
        <v>2</v>
      </c>
      <c r="AE71" s="99">
        <v>30</v>
      </c>
      <c r="AF71" s="99">
        <v>50</v>
      </c>
      <c r="AG71" s="99">
        <v>2</v>
      </c>
      <c r="AK71" s="7"/>
      <c r="AL71" s="7"/>
      <c r="AM71" s="7"/>
    </row>
    <row r="72" spans="1:39" s="14" customFormat="1" ht="50.25" customHeight="1" x14ac:dyDescent="0.35">
      <c r="A72" s="43" t="s">
        <v>132</v>
      </c>
      <c r="B72" s="91" t="s">
        <v>141</v>
      </c>
      <c r="C72" s="1" t="s">
        <v>188</v>
      </c>
      <c r="D72" s="96"/>
      <c r="E72" s="96">
        <v>3</v>
      </c>
      <c r="F72" s="99"/>
      <c r="G72" s="52"/>
      <c r="H72" s="52"/>
      <c r="I72" s="52"/>
      <c r="J72" s="52"/>
      <c r="K72" s="59"/>
      <c r="L72" s="59"/>
      <c r="M72" s="59"/>
      <c r="N72" s="59"/>
      <c r="O72" s="52"/>
      <c r="P72" s="52">
        <v>30</v>
      </c>
      <c r="Q72" s="52"/>
      <c r="R72" s="52">
        <v>2</v>
      </c>
      <c r="S72" s="97"/>
      <c r="T72" s="97"/>
      <c r="U72" s="97"/>
      <c r="V72" s="97"/>
      <c r="W72" s="52"/>
      <c r="X72" s="52"/>
      <c r="Y72" s="52"/>
      <c r="Z72" s="52"/>
      <c r="AA72" s="97"/>
      <c r="AB72" s="97"/>
      <c r="AC72" s="97"/>
      <c r="AD72" s="97"/>
      <c r="AE72" s="99">
        <f t="shared" si="3"/>
        <v>30</v>
      </c>
      <c r="AF72" s="99">
        <v>50</v>
      </c>
      <c r="AG72" s="99">
        <f t="shared" si="4"/>
        <v>2</v>
      </c>
      <c r="AK72" s="7"/>
      <c r="AL72" s="7"/>
      <c r="AM72" s="7"/>
    </row>
    <row r="73" spans="1:39" s="14" customFormat="1" ht="80.25" customHeight="1" x14ac:dyDescent="0.35">
      <c r="A73" s="43" t="s">
        <v>133</v>
      </c>
      <c r="B73" s="91" t="s">
        <v>120</v>
      </c>
      <c r="C73" s="1" t="s">
        <v>189</v>
      </c>
      <c r="D73" s="96">
        <v>6</v>
      </c>
      <c r="E73" s="96">
        <v>6</v>
      </c>
      <c r="F73" s="99"/>
      <c r="G73" s="52"/>
      <c r="H73" s="52"/>
      <c r="I73" s="52"/>
      <c r="J73" s="52"/>
      <c r="K73" s="59"/>
      <c r="L73" s="59"/>
      <c r="M73" s="59"/>
      <c r="N73" s="59"/>
      <c r="O73" s="52"/>
      <c r="P73" s="52"/>
      <c r="Q73" s="52"/>
      <c r="R73" s="52"/>
      <c r="S73" s="97"/>
      <c r="T73" s="97"/>
      <c r="U73" s="97"/>
      <c r="V73" s="97"/>
      <c r="W73" s="52"/>
      <c r="X73" s="52"/>
      <c r="Y73" s="52"/>
      <c r="Z73" s="52"/>
      <c r="AA73" s="97">
        <v>15</v>
      </c>
      <c r="AB73" s="97">
        <v>30</v>
      </c>
      <c r="AC73" s="97"/>
      <c r="AD73" s="97">
        <v>4</v>
      </c>
      <c r="AE73" s="99">
        <f t="shared" si="3"/>
        <v>45</v>
      </c>
      <c r="AF73" s="99">
        <v>100</v>
      </c>
      <c r="AG73" s="99">
        <f t="shared" si="4"/>
        <v>4</v>
      </c>
      <c r="AK73" s="7"/>
      <c r="AL73" s="7"/>
      <c r="AM73" s="7"/>
    </row>
    <row r="74" spans="1:39" s="14" customFormat="1" ht="30.75" customHeight="1" x14ac:dyDescent="0.35">
      <c r="A74" s="69"/>
      <c r="B74" s="75" t="s">
        <v>11</v>
      </c>
      <c r="C74" s="73"/>
      <c r="D74" s="72"/>
      <c r="E74" s="72"/>
      <c r="F74" s="62"/>
      <c r="G74" s="59"/>
      <c r="H74" s="59"/>
      <c r="I74" s="59"/>
      <c r="J74" s="59"/>
      <c r="K74" s="59"/>
      <c r="L74" s="59"/>
      <c r="M74" s="59"/>
      <c r="N74" s="59"/>
      <c r="O74" s="59">
        <f t="shared" ref="O74:AD74" si="5">SUM(O59:O73)</f>
        <v>45</v>
      </c>
      <c r="P74" s="59">
        <f t="shared" si="5"/>
        <v>120</v>
      </c>
      <c r="Q74" s="59"/>
      <c r="R74" s="59">
        <f t="shared" si="5"/>
        <v>14</v>
      </c>
      <c r="S74" s="59">
        <f t="shared" si="5"/>
        <v>60</v>
      </c>
      <c r="T74" s="59">
        <f t="shared" si="5"/>
        <v>105</v>
      </c>
      <c r="U74" s="59"/>
      <c r="V74" s="59">
        <f t="shared" si="5"/>
        <v>13</v>
      </c>
      <c r="W74" s="59">
        <f t="shared" si="5"/>
        <v>60</v>
      </c>
      <c r="X74" s="59">
        <f t="shared" si="5"/>
        <v>105</v>
      </c>
      <c r="Y74" s="59"/>
      <c r="Z74" s="59">
        <f t="shared" si="5"/>
        <v>13</v>
      </c>
      <c r="AA74" s="59">
        <f t="shared" si="5"/>
        <v>45</v>
      </c>
      <c r="AB74" s="59">
        <f t="shared" si="5"/>
        <v>105</v>
      </c>
      <c r="AC74" s="59"/>
      <c r="AD74" s="59">
        <f t="shared" si="5"/>
        <v>12</v>
      </c>
      <c r="AE74" s="97">
        <f>SUM(AE59:AE73)</f>
        <v>645</v>
      </c>
      <c r="AF74" s="97">
        <f>SUM(AF59:AF73)</f>
        <v>1300</v>
      </c>
      <c r="AG74" s="97">
        <f>SUM(R74,V74,Z74,AD74)</f>
        <v>52</v>
      </c>
      <c r="AK74" s="7"/>
      <c r="AL74" s="7"/>
      <c r="AM74" s="7"/>
    </row>
    <row r="75" spans="1:39" s="14" customFormat="1" ht="35.25" customHeight="1" x14ac:dyDescent="0.35">
      <c r="A75" s="120" t="s">
        <v>107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2"/>
      <c r="AF75" s="99"/>
      <c r="AG75" s="99"/>
      <c r="AK75" s="7"/>
      <c r="AL75" s="7"/>
      <c r="AM75" s="7"/>
    </row>
    <row r="76" spans="1:39" s="14" customFormat="1" ht="44.25" customHeight="1" x14ac:dyDescent="0.35">
      <c r="A76" s="43">
        <v>1</v>
      </c>
      <c r="B76" s="91" t="s">
        <v>108</v>
      </c>
      <c r="C76" s="1" t="s">
        <v>190</v>
      </c>
      <c r="D76" s="96">
        <v>3</v>
      </c>
      <c r="E76" s="96">
        <v>3</v>
      </c>
      <c r="F76" s="99"/>
      <c r="G76" s="52"/>
      <c r="H76" s="52"/>
      <c r="I76" s="52"/>
      <c r="J76" s="52"/>
      <c r="K76" s="59"/>
      <c r="L76" s="59"/>
      <c r="M76" s="59"/>
      <c r="N76" s="59"/>
      <c r="O76" s="52">
        <v>15</v>
      </c>
      <c r="P76" s="52">
        <v>30</v>
      </c>
      <c r="Q76" s="52"/>
      <c r="R76" s="52">
        <v>4</v>
      </c>
      <c r="S76" s="97"/>
      <c r="T76" s="97"/>
      <c r="U76" s="97"/>
      <c r="V76" s="97"/>
      <c r="W76" s="52"/>
      <c r="X76" s="52"/>
      <c r="Y76" s="52"/>
      <c r="Z76" s="52"/>
      <c r="AA76" s="97"/>
      <c r="AB76" s="97"/>
      <c r="AC76" s="97"/>
      <c r="AD76" s="97"/>
      <c r="AE76" s="99">
        <f>SUM(G76:I76,K76:M76,O76:Q76,S76:U76,W76:Y76,AA76:AC76)</f>
        <v>45</v>
      </c>
      <c r="AF76" s="99">
        <v>100</v>
      </c>
      <c r="AG76" s="99">
        <f>SUM(J76,N76,R76,V76,Z76,AD76)</f>
        <v>4</v>
      </c>
      <c r="AK76" s="7"/>
      <c r="AL76" s="7"/>
      <c r="AM76" s="7"/>
    </row>
    <row r="77" spans="1:39" s="14" customFormat="1" ht="47.25" customHeight="1" x14ac:dyDescent="0.35">
      <c r="A77" s="43">
        <v>2</v>
      </c>
      <c r="B77" s="91" t="s">
        <v>109</v>
      </c>
      <c r="C77" s="1" t="s">
        <v>220</v>
      </c>
      <c r="D77" s="96">
        <v>3</v>
      </c>
      <c r="E77" s="96">
        <v>3</v>
      </c>
      <c r="F77" s="99"/>
      <c r="G77" s="52"/>
      <c r="H77" s="52"/>
      <c r="I77" s="52"/>
      <c r="J77" s="52"/>
      <c r="K77" s="59"/>
      <c r="L77" s="59"/>
      <c r="M77" s="59"/>
      <c r="N77" s="59"/>
      <c r="O77" s="52">
        <v>15</v>
      </c>
      <c r="P77" s="52">
        <v>30</v>
      </c>
      <c r="Q77" s="52"/>
      <c r="R77" s="52">
        <v>4</v>
      </c>
      <c r="S77" s="97"/>
      <c r="T77" s="97"/>
      <c r="U77" s="97"/>
      <c r="V77" s="97"/>
      <c r="W77" s="52"/>
      <c r="X77" s="52"/>
      <c r="Y77" s="52"/>
      <c r="Z77" s="52"/>
      <c r="AA77" s="97"/>
      <c r="AB77" s="97"/>
      <c r="AC77" s="97"/>
      <c r="AD77" s="97"/>
      <c r="AE77" s="99">
        <f t="shared" ref="AE77:AE89" si="6">SUM(G77:I77,K77:M77,O77:Q77,S77:U77,W77:Y77,AA77:AC77)</f>
        <v>45</v>
      </c>
      <c r="AF77" s="99">
        <v>100</v>
      </c>
      <c r="AG77" s="99">
        <f t="shared" ref="AG77:AG90" si="7">SUM(J77,N77,R77,V77,Z77,AD77)</f>
        <v>4</v>
      </c>
      <c r="AK77" s="7"/>
      <c r="AL77" s="7"/>
      <c r="AM77" s="7"/>
    </row>
    <row r="78" spans="1:39" s="14" customFormat="1" ht="35.25" customHeight="1" x14ac:dyDescent="0.35">
      <c r="A78" s="43">
        <v>3</v>
      </c>
      <c r="B78" s="91" t="s">
        <v>110</v>
      </c>
      <c r="C78" s="1" t="s">
        <v>191</v>
      </c>
      <c r="D78" s="96"/>
      <c r="E78" s="96">
        <v>3</v>
      </c>
      <c r="F78" s="99"/>
      <c r="G78" s="52"/>
      <c r="H78" s="52"/>
      <c r="I78" s="52"/>
      <c r="J78" s="52"/>
      <c r="K78" s="59"/>
      <c r="L78" s="59"/>
      <c r="M78" s="59"/>
      <c r="N78" s="59"/>
      <c r="O78" s="52">
        <v>15</v>
      </c>
      <c r="P78" s="52">
        <v>30</v>
      </c>
      <c r="Q78" s="52"/>
      <c r="R78" s="52">
        <v>4</v>
      </c>
      <c r="S78" s="97"/>
      <c r="T78" s="97"/>
      <c r="U78" s="97"/>
      <c r="V78" s="97"/>
      <c r="W78" s="52"/>
      <c r="X78" s="52"/>
      <c r="Y78" s="52"/>
      <c r="Z78" s="52"/>
      <c r="AA78" s="97"/>
      <c r="AB78" s="97"/>
      <c r="AC78" s="97"/>
      <c r="AD78" s="97"/>
      <c r="AE78" s="99">
        <f t="shared" si="6"/>
        <v>45</v>
      </c>
      <c r="AF78" s="99">
        <v>100</v>
      </c>
      <c r="AG78" s="99">
        <f t="shared" si="7"/>
        <v>4</v>
      </c>
      <c r="AK78" s="7"/>
      <c r="AL78" s="7"/>
      <c r="AM78" s="7"/>
    </row>
    <row r="79" spans="1:39" s="14" customFormat="1" ht="47.25" customHeight="1" x14ac:dyDescent="0.35">
      <c r="A79" s="43">
        <v>4</v>
      </c>
      <c r="B79" s="91" t="s">
        <v>111</v>
      </c>
      <c r="C79" s="1" t="s">
        <v>221</v>
      </c>
      <c r="D79" s="96">
        <v>4</v>
      </c>
      <c r="E79" s="96">
        <v>4</v>
      </c>
      <c r="F79" s="99"/>
      <c r="G79" s="52"/>
      <c r="H79" s="52"/>
      <c r="I79" s="52"/>
      <c r="J79" s="52"/>
      <c r="K79" s="59"/>
      <c r="L79" s="59"/>
      <c r="M79" s="59"/>
      <c r="N79" s="59"/>
      <c r="O79" s="52"/>
      <c r="P79" s="52"/>
      <c r="Q79" s="52"/>
      <c r="R79" s="52"/>
      <c r="S79" s="97">
        <v>15</v>
      </c>
      <c r="T79" s="97">
        <v>30</v>
      </c>
      <c r="U79" s="97"/>
      <c r="V79" s="97">
        <v>4</v>
      </c>
      <c r="W79" s="94"/>
      <c r="X79" s="94"/>
      <c r="Y79" s="94"/>
      <c r="Z79" s="94"/>
      <c r="AA79" s="93"/>
      <c r="AB79" s="93"/>
      <c r="AC79" s="93"/>
      <c r="AD79" s="93"/>
      <c r="AE79" s="99">
        <f t="shared" si="6"/>
        <v>45</v>
      </c>
      <c r="AF79" s="99">
        <v>100</v>
      </c>
      <c r="AG79" s="99">
        <f t="shared" si="7"/>
        <v>4</v>
      </c>
      <c r="AK79" s="7"/>
      <c r="AL79" s="7"/>
      <c r="AM79" s="7"/>
    </row>
    <row r="80" spans="1:39" s="14" customFormat="1" ht="47.25" customHeight="1" x14ac:dyDescent="0.35">
      <c r="A80" s="43">
        <v>5</v>
      </c>
      <c r="B80" s="91" t="s">
        <v>215</v>
      </c>
      <c r="C80" s="1" t="s">
        <v>222</v>
      </c>
      <c r="D80" s="96"/>
      <c r="E80" s="96">
        <v>4</v>
      </c>
      <c r="F80" s="99"/>
      <c r="G80" s="52"/>
      <c r="H80" s="52"/>
      <c r="I80" s="52"/>
      <c r="J80" s="52"/>
      <c r="K80" s="59"/>
      <c r="L80" s="59"/>
      <c r="M80" s="59"/>
      <c r="N80" s="59"/>
      <c r="O80" s="52"/>
      <c r="P80" s="52"/>
      <c r="Q80" s="52"/>
      <c r="R80" s="52"/>
      <c r="S80" s="97">
        <v>15</v>
      </c>
      <c r="T80" s="97">
        <v>30</v>
      </c>
      <c r="U80" s="97"/>
      <c r="V80" s="97">
        <v>4</v>
      </c>
      <c r="W80" s="52"/>
      <c r="X80" s="52"/>
      <c r="Y80" s="52"/>
      <c r="Z80" s="52"/>
      <c r="AA80" s="97"/>
      <c r="AB80" s="97"/>
      <c r="AC80" s="97"/>
      <c r="AD80" s="97"/>
      <c r="AE80" s="99">
        <f t="shared" si="6"/>
        <v>45</v>
      </c>
      <c r="AF80" s="99">
        <v>100</v>
      </c>
      <c r="AG80" s="99">
        <f t="shared" si="7"/>
        <v>4</v>
      </c>
      <c r="AK80" s="7"/>
      <c r="AL80" s="7"/>
      <c r="AM80" s="7"/>
    </row>
    <row r="81" spans="1:39" s="14" customFormat="1" ht="47.25" customHeight="1" x14ac:dyDescent="0.35">
      <c r="A81" s="43">
        <v>6</v>
      </c>
      <c r="B81" s="91" t="s">
        <v>112</v>
      </c>
      <c r="C81" s="1" t="s">
        <v>192</v>
      </c>
      <c r="D81" s="96">
        <v>4</v>
      </c>
      <c r="E81" s="96">
        <v>4</v>
      </c>
      <c r="F81" s="99"/>
      <c r="G81" s="52"/>
      <c r="H81" s="52"/>
      <c r="I81" s="52"/>
      <c r="J81" s="52"/>
      <c r="K81" s="59"/>
      <c r="L81" s="59"/>
      <c r="M81" s="59"/>
      <c r="N81" s="59"/>
      <c r="O81" s="52"/>
      <c r="P81" s="52"/>
      <c r="Q81" s="52"/>
      <c r="R81" s="52"/>
      <c r="S81" s="97">
        <v>30</v>
      </c>
      <c r="T81" s="97">
        <v>45</v>
      </c>
      <c r="U81" s="97"/>
      <c r="V81" s="97">
        <v>5</v>
      </c>
      <c r="W81" s="52"/>
      <c r="X81" s="52"/>
      <c r="Y81" s="52"/>
      <c r="Z81" s="52"/>
      <c r="AA81" s="97"/>
      <c r="AB81" s="97"/>
      <c r="AC81" s="97"/>
      <c r="AD81" s="97"/>
      <c r="AE81" s="99">
        <f t="shared" si="6"/>
        <v>75</v>
      </c>
      <c r="AF81" s="99">
        <v>125</v>
      </c>
      <c r="AG81" s="99">
        <f t="shared" si="7"/>
        <v>5</v>
      </c>
      <c r="AK81" s="7"/>
      <c r="AL81" s="7"/>
      <c r="AM81" s="7"/>
    </row>
    <row r="82" spans="1:39" s="14" customFormat="1" ht="47.25" customHeight="1" x14ac:dyDescent="0.35">
      <c r="A82" s="43">
        <v>7</v>
      </c>
      <c r="B82" s="91" t="s">
        <v>104</v>
      </c>
      <c r="C82" s="1" t="s">
        <v>211</v>
      </c>
      <c r="D82" s="96"/>
      <c r="E82" s="96">
        <v>5</v>
      </c>
      <c r="F82" s="99"/>
      <c r="G82" s="52"/>
      <c r="H82" s="52"/>
      <c r="I82" s="52"/>
      <c r="J82" s="52"/>
      <c r="K82" s="59"/>
      <c r="L82" s="59"/>
      <c r="M82" s="59"/>
      <c r="N82" s="59"/>
      <c r="O82" s="52"/>
      <c r="P82" s="52"/>
      <c r="Q82" s="52"/>
      <c r="R82" s="52"/>
      <c r="S82" s="97"/>
      <c r="T82" s="97"/>
      <c r="U82" s="97"/>
      <c r="V82" s="97"/>
      <c r="W82" s="52">
        <v>15</v>
      </c>
      <c r="X82" s="52">
        <v>30</v>
      </c>
      <c r="Y82" s="52"/>
      <c r="Z82" s="52">
        <v>4</v>
      </c>
      <c r="AA82" s="97"/>
      <c r="AB82" s="97"/>
      <c r="AC82" s="97"/>
      <c r="AD82" s="97"/>
      <c r="AE82" s="99">
        <f t="shared" si="6"/>
        <v>45</v>
      </c>
      <c r="AF82" s="99">
        <v>100</v>
      </c>
      <c r="AG82" s="99">
        <f t="shared" si="7"/>
        <v>4</v>
      </c>
      <c r="AK82" s="7"/>
      <c r="AL82" s="7"/>
      <c r="AM82" s="7"/>
    </row>
    <row r="83" spans="1:39" s="14" customFormat="1" ht="44.25" customHeight="1" x14ac:dyDescent="0.35">
      <c r="A83" s="43">
        <v>8</v>
      </c>
      <c r="B83" s="91" t="s">
        <v>113</v>
      </c>
      <c r="C83" s="1" t="s">
        <v>193</v>
      </c>
      <c r="D83" s="96"/>
      <c r="E83" s="96">
        <v>5</v>
      </c>
      <c r="F83" s="99"/>
      <c r="G83" s="52"/>
      <c r="H83" s="52"/>
      <c r="I83" s="52"/>
      <c r="J83" s="52"/>
      <c r="K83" s="59"/>
      <c r="L83" s="59"/>
      <c r="M83" s="59"/>
      <c r="N83" s="59"/>
      <c r="O83" s="52"/>
      <c r="P83" s="52"/>
      <c r="Q83" s="52"/>
      <c r="R83" s="52"/>
      <c r="S83" s="97"/>
      <c r="T83" s="97"/>
      <c r="U83" s="97"/>
      <c r="V83" s="97"/>
      <c r="W83" s="52">
        <v>15</v>
      </c>
      <c r="X83" s="52">
        <v>30</v>
      </c>
      <c r="Y83" s="52"/>
      <c r="Z83" s="52">
        <v>4</v>
      </c>
      <c r="AA83" s="97"/>
      <c r="AB83" s="97"/>
      <c r="AC83" s="97"/>
      <c r="AD83" s="97"/>
      <c r="AE83" s="99">
        <f t="shared" si="6"/>
        <v>45</v>
      </c>
      <c r="AF83" s="99">
        <v>100</v>
      </c>
      <c r="AG83" s="99">
        <f t="shared" si="7"/>
        <v>4</v>
      </c>
      <c r="AK83" s="7"/>
      <c r="AL83" s="7"/>
      <c r="AM83" s="7"/>
    </row>
    <row r="84" spans="1:39" s="14" customFormat="1" ht="35.25" customHeight="1" x14ac:dyDescent="0.35">
      <c r="A84" s="43">
        <v>9</v>
      </c>
      <c r="B84" s="91" t="s">
        <v>114</v>
      </c>
      <c r="C84" s="1" t="s">
        <v>194</v>
      </c>
      <c r="D84" s="96">
        <v>5</v>
      </c>
      <c r="E84" s="96">
        <v>5</v>
      </c>
      <c r="F84" s="99"/>
      <c r="G84" s="52"/>
      <c r="H84" s="52"/>
      <c r="I84" s="52"/>
      <c r="J84" s="52"/>
      <c r="K84" s="59"/>
      <c r="L84" s="59"/>
      <c r="M84" s="59"/>
      <c r="N84" s="59"/>
      <c r="O84" s="52"/>
      <c r="P84" s="52"/>
      <c r="Q84" s="52"/>
      <c r="R84" s="52"/>
      <c r="S84" s="97"/>
      <c r="T84" s="97"/>
      <c r="U84" s="97"/>
      <c r="V84" s="97"/>
      <c r="W84" s="52">
        <v>15</v>
      </c>
      <c r="X84" s="52">
        <v>30</v>
      </c>
      <c r="Y84" s="52"/>
      <c r="Z84" s="52">
        <v>3</v>
      </c>
      <c r="AA84" s="97"/>
      <c r="AB84" s="97"/>
      <c r="AC84" s="97"/>
      <c r="AD84" s="97"/>
      <c r="AE84" s="99">
        <f t="shared" si="6"/>
        <v>45</v>
      </c>
      <c r="AF84" s="99">
        <v>75</v>
      </c>
      <c r="AG84" s="99">
        <f t="shared" si="7"/>
        <v>3</v>
      </c>
      <c r="AK84" s="7"/>
      <c r="AL84" s="7"/>
      <c r="AM84" s="7"/>
    </row>
    <row r="85" spans="1:39" s="14" customFormat="1" ht="35.25" customHeight="1" x14ac:dyDescent="0.35">
      <c r="A85" s="43">
        <v>10</v>
      </c>
      <c r="B85" s="91" t="s">
        <v>115</v>
      </c>
      <c r="C85" s="1" t="s">
        <v>195</v>
      </c>
      <c r="D85" s="96">
        <v>5</v>
      </c>
      <c r="E85" s="96">
        <v>5</v>
      </c>
      <c r="F85" s="99"/>
      <c r="G85" s="52"/>
      <c r="H85" s="52"/>
      <c r="I85" s="52"/>
      <c r="J85" s="52"/>
      <c r="K85" s="59"/>
      <c r="L85" s="59"/>
      <c r="M85" s="59"/>
      <c r="N85" s="59"/>
      <c r="O85" s="52"/>
      <c r="P85" s="52"/>
      <c r="Q85" s="52"/>
      <c r="R85" s="52"/>
      <c r="S85" s="97"/>
      <c r="T85" s="97"/>
      <c r="U85" s="97"/>
      <c r="V85" s="97"/>
      <c r="W85" s="52">
        <v>15</v>
      </c>
      <c r="X85" s="52">
        <v>15</v>
      </c>
      <c r="Y85" s="52"/>
      <c r="Z85" s="52">
        <v>2</v>
      </c>
      <c r="AA85" s="97"/>
      <c r="AB85" s="97"/>
      <c r="AC85" s="97"/>
      <c r="AD85" s="97"/>
      <c r="AE85" s="99">
        <f t="shared" si="6"/>
        <v>30</v>
      </c>
      <c r="AF85" s="99">
        <v>50</v>
      </c>
      <c r="AG85" s="99">
        <f t="shared" si="7"/>
        <v>2</v>
      </c>
      <c r="AK85" s="7"/>
      <c r="AL85" s="7"/>
      <c r="AM85" s="7"/>
    </row>
    <row r="86" spans="1:39" s="14" customFormat="1" ht="35.25" customHeight="1" x14ac:dyDescent="0.35">
      <c r="A86" s="43" t="s">
        <v>124</v>
      </c>
      <c r="B86" s="91" t="s">
        <v>126</v>
      </c>
      <c r="C86" s="1" t="s">
        <v>196</v>
      </c>
      <c r="D86" s="96">
        <v>6</v>
      </c>
      <c r="E86" s="96">
        <v>6</v>
      </c>
      <c r="F86" s="99"/>
      <c r="G86" s="52"/>
      <c r="H86" s="52"/>
      <c r="I86" s="52"/>
      <c r="J86" s="52"/>
      <c r="K86" s="59"/>
      <c r="L86" s="59"/>
      <c r="M86" s="59"/>
      <c r="N86" s="59"/>
      <c r="O86" s="52"/>
      <c r="P86" s="52"/>
      <c r="Q86" s="52"/>
      <c r="R86" s="52"/>
      <c r="S86" s="97"/>
      <c r="T86" s="97"/>
      <c r="U86" s="97"/>
      <c r="V86" s="97"/>
      <c r="W86" s="52"/>
      <c r="X86" s="52"/>
      <c r="Y86" s="52"/>
      <c r="Z86" s="52"/>
      <c r="AA86" s="97">
        <v>15</v>
      </c>
      <c r="AB86" s="97">
        <v>30</v>
      </c>
      <c r="AC86" s="97"/>
      <c r="AD86" s="97">
        <v>4</v>
      </c>
      <c r="AE86" s="99">
        <v>45</v>
      </c>
      <c r="AF86" s="99">
        <v>100</v>
      </c>
      <c r="AG86" s="99">
        <f t="shared" si="7"/>
        <v>4</v>
      </c>
      <c r="AK86" s="7"/>
      <c r="AL86" s="7"/>
      <c r="AM86" s="7"/>
    </row>
    <row r="87" spans="1:39" s="14" customFormat="1" ht="35.25" customHeight="1" x14ac:dyDescent="0.35">
      <c r="A87" s="43" t="s">
        <v>130</v>
      </c>
      <c r="B87" s="91" t="s">
        <v>127</v>
      </c>
      <c r="C87" s="1" t="s">
        <v>197</v>
      </c>
      <c r="D87" s="96">
        <v>6</v>
      </c>
      <c r="E87" s="96">
        <v>6</v>
      </c>
      <c r="F87" s="99"/>
      <c r="G87" s="52"/>
      <c r="H87" s="52"/>
      <c r="I87" s="52"/>
      <c r="J87" s="52"/>
      <c r="K87" s="59"/>
      <c r="L87" s="59"/>
      <c r="M87" s="59"/>
      <c r="N87" s="59"/>
      <c r="O87" s="52"/>
      <c r="P87" s="52"/>
      <c r="Q87" s="52"/>
      <c r="R87" s="52"/>
      <c r="S87" s="97"/>
      <c r="T87" s="97"/>
      <c r="U87" s="97"/>
      <c r="V87" s="97"/>
      <c r="W87" s="52"/>
      <c r="X87" s="52"/>
      <c r="Y87" s="52"/>
      <c r="Z87" s="52"/>
      <c r="AA87" s="97"/>
      <c r="AB87" s="97">
        <v>30</v>
      </c>
      <c r="AC87" s="97"/>
      <c r="AD87" s="97">
        <v>3</v>
      </c>
      <c r="AE87" s="99">
        <v>30</v>
      </c>
      <c r="AF87" s="99">
        <v>75</v>
      </c>
      <c r="AG87" s="99">
        <f t="shared" si="7"/>
        <v>3</v>
      </c>
      <c r="AK87" s="7"/>
      <c r="AL87" s="7"/>
      <c r="AM87" s="7"/>
    </row>
    <row r="88" spans="1:39" s="14" customFormat="1" ht="35.25" customHeight="1" x14ac:dyDescent="0.35">
      <c r="A88" s="43" t="s">
        <v>131</v>
      </c>
      <c r="B88" s="91" t="s">
        <v>125</v>
      </c>
      <c r="C88" s="1" t="s">
        <v>198</v>
      </c>
      <c r="D88" s="96"/>
      <c r="E88" s="96">
        <v>6</v>
      </c>
      <c r="F88" s="99"/>
      <c r="G88" s="52"/>
      <c r="H88" s="52"/>
      <c r="I88" s="52"/>
      <c r="J88" s="52"/>
      <c r="K88" s="59"/>
      <c r="L88" s="59"/>
      <c r="M88" s="59"/>
      <c r="N88" s="59"/>
      <c r="O88" s="52"/>
      <c r="P88" s="52"/>
      <c r="Q88" s="52"/>
      <c r="R88" s="52"/>
      <c r="S88" s="97"/>
      <c r="T88" s="97"/>
      <c r="U88" s="97"/>
      <c r="V88" s="97"/>
      <c r="W88" s="52"/>
      <c r="X88" s="52"/>
      <c r="Y88" s="52"/>
      <c r="Z88" s="52"/>
      <c r="AA88" s="97">
        <v>15</v>
      </c>
      <c r="AB88" s="97">
        <v>15</v>
      </c>
      <c r="AC88" s="97"/>
      <c r="AD88" s="97">
        <v>2</v>
      </c>
      <c r="AE88" s="99">
        <v>30</v>
      </c>
      <c r="AF88" s="99">
        <v>50</v>
      </c>
      <c r="AG88" s="99">
        <f t="shared" si="7"/>
        <v>2</v>
      </c>
      <c r="AK88" s="7"/>
      <c r="AL88" s="7"/>
      <c r="AM88" s="7"/>
    </row>
    <row r="89" spans="1:39" s="14" customFormat="1" ht="35.25" customHeight="1" x14ac:dyDescent="0.35">
      <c r="A89" s="43" t="s">
        <v>132</v>
      </c>
      <c r="B89" s="91" t="s">
        <v>118</v>
      </c>
      <c r="C89" s="1" t="s">
        <v>199</v>
      </c>
      <c r="D89" s="96"/>
      <c r="E89" s="96">
        <v>3</v>
      </c>
      <c r="F89" s="99"/>
      <c r="G89" s="52"/>
      <c r="H89" s="52"/>
      <c r="I89" s="52"/>
      <c r="J89" s="52"/>
      <c r="K89" s="59"/>
      <c r="L89" s="59"/>
      <c r="M89" s="59"/>
      <c r="N89" s="59"/>
      <c r="O89" s="52"/>
      <c r="P89" s="52">
        <v>30</v>
      </c>
      <c r="Q89" s="52"/>
      <c r="R89" s="52">
        <v>2</v>
      </c>
      <c r="S89" s="97"/>
      <c r="T89" s="97"/>
      <c r="U89" s="97"/>
      <c r="V89" s="97"/>
      <c r="W89" s="52"/>
      <c r="X89" s="52"/>
      <c r="Y89" s="52"/>
      <c r="Z89" s="52"/>
      <c r="AA89" s="97"/>
      <c r="AB89" s="97"/>
      <c r="AC89" s="97"/>
      <c r="AD89" s="97"/>
      <c r="AE89" s="99">
        <f t="shared" si="6"/>
        <v>30</v>
      </c>
      <c r="AF89" s="99">
        <v>50</v>
      </c>
      <c r="AG89" s="99">
        <f t="shared" si="7"/>
        <v>2</v>
      </c>
      <c r="AK89" s="7"/>
      <c r="AL89" s="7"/>
      <c r="AM89" s="7"/>
    </row>
    <row r="90" spans="1:39" s="14" customFormat="1" ht="47.25" customHeight="1" x14ac:dyDescent="0.35">
      <c r="A90" s="43" t="s">
        <v>133</v>
      </c>
      <c r="B90" s="95" t="s">
        <v>117</v>
      </c>
      <c r="C90" s="1" t="s">
        <v>200</v>
      </c>
      <c r="D90" s="96">
        <v>6</v>
      </c>
      <c r="E90" s="96">
        <v>6</v>
      </c>
      <c r="F90" s="99"/>
      <c r="G90" s="52"/>
      <c r="H90" s="52"/>
      <c r="I90" s="52"/>
      <c r="J90" s="52"/>
      <c r="K90" s="59"/>
      <c r="L90" s="59"/>
      <c r="M90" s="59"/>
      <c r="N90" s="59"/>
      <c r="O90" s="52"/>
      <c r="P90" s="52"/>
      <c r="Q90" s="52"/>
      <c r="R90" s="52"/>
      <c r="S90" s="97"/>
      <c r="T90" s="97"/>
      <c r="U90" s="97"/>
      <c r="V90" s="97"/>
      <c r="W90" s="94"/>
      <c r="X90" s="94"/>
      <c r="Y90" s="94"/>
      <c r="Z90" s="94"/>
      <c r="AA90" s="97">
        <v>15</v>
      </c>
      <c r="AB90" s="97">
        <v>30</v>
      </c>
      <c r="AC90" s="97"/>
      <c r="AD90" s="97">
        <v>3</v>
      </c>
      <c r="AE90" s="99">
        <f>SUM(G90:I90,K90:M90,O90:Q90,S90:U90,W90:Y90,AA90:AC90)</f>
        <v>45</v>
      </c>
      <c r="AF90" s="99">
        <v>75</v>
      </c>
      <c r="AG90" s="99">
        <f t="shared" si="7"/>
        <v>3</v>
      </c>
      <c r="AK90" s="7"/>
      <c r="AL90" s="7"/>
      <c r="AM90" s="7"/>
    </row>
    <row r="91" spans="1:39" s="14" customFormat="1" ht="30.75" customHeight="1" x14ac:dyDescent="0.35">
      <c r="A91" s="69"/>
      <c r="B91" s="75" t="s">
        <v>11</v>
      </c>
      <c r="C91" s="73"/>
      <c r="D91" s="72"/>
      <c r="E91" s="72"/>
      <c r="F91" s="62"/>
      <c r="G91" s="59"/>
      <c r="H91" s="59"/>
      <c r="I91" s="59"/>
      <c r="J91" s="59"/>
      <c r="K91" s="59"/>
      <c r="L91" s="59"/>
      <c r="M91" s="59"/>
      <c r="N91" s="59"/>
      <c r="O91" s="59">
        <f t="shared" ref="O91:AD91" si="8">SUM(O76:O90)</f>
        <v>45</v>
      </c>
      <c r="P91" s="59">
        <f t="shared" si="8"/>
        <v>120</v>
      </c>
      <c r="Q91" s="59"/>
      <c r="R91" s="59">
        <f t="shared" si="8"/>
        <v>14</v>
      </c>
      <c r="S91" s="59">
        <f t="shared" si="8"/>
        <v>60</v>
      </c>
      <c r="T91" s="59">
        <f t="shared" si="8"/>
        <v>105</v>
      </c>
      <c r="U91" s="59"/>
      <c r="V91" s="59">
        <f t="shared" si="8"/>
        <v>13</v>
      </c>
      <c r="W91" s="59">
        <f t="shared" si="8"/>
        <v>60</v>
      </c>
      <c r="X91" s="59">
        <f t="shared" si="8"/>
        <v>105</v>
      </c>
      <c r="Y91" s="59"/>
      <c r="Z91" s="59">
        <f t="shared" si="8"/>
        <v>13</v>
      </c>
      <c r="AA91" s="59">
        <f t="shared" si="8"/>
        <v>45</v>
      </c>
      <c r="AB91" s="59">
        <f t="shared" si="8"/>
        <v>105</v>
      </c>
      <c r="AC91" s="59"/>
      <c r="AD91" s="59">
        <f t="shared" si="8"/>
        <v>12</v>
      </c>
      <c r="AE91" s="97">
        <f>SUM(AE76:AE90)</f>
        <v>645</v>
      </c>
      <c r="AF91" s="97">
        <f>SUM(AF76:AF90)</f>
        <v>1300</v>
      </c>
      <c r="AG91" s="97">
        <f>SUM(AG76:AG90)</f>
        <v>52</v>
      </c>
      <c r="AK91" s="7"/>
      <c r="AL91" s="7"/>
      <c r="AM91" s="7"/>
    </row>
    <row r="92" spans="1:39" ht="32.25" customHeight="1" x14ac:dyDescent="0.35">
      <c r="A92" s="123" t="s">
        <v>41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</row>
    <row r="93" spans="1:39" ht="50.25" customHeight="1" x14ac:dyDescent="0.35">
      <c r="A93" s="55">
        <v>1</v>
      </c>
      <c r="B93" s="87" t="s">
        <v>116</v>
      </c>
      <c r="C93" s="1" t="s">
        <v>201</v>
      </c>
      <c r="D93" s="52"/>
      <c r="E93" s="52" t="s">
        <v>227</v>
      </c>
      <c r="F93" s="54"/>
      <c r="G93" s="54"/>
      <c r="H93" s="54">
        <v>150</v>
      </c>
      <c r="I93" s="54"/>
      <c r="J93" s="54">
        <v>5</v>
      </c>
      <c r="K93" s="54"/>
      <c r="L93" s="54">
        <v>150</v>
      </c>
      <c r="M93" s="52"/>
      <c r="N93" s="52">
        <v>6</v>
      </c>
      <c r="O93" s="54"/>
      <c r="P93" s="54">
        <v>150</v>
      </c>
      <c r="Q93" s="54"/>
      <c r="R93" s="54">
        <v>5</v>
      </c>
      <c r="S93" s="54"/>
      <c r="T93" s="54">
        <v>150</v>
      </c>
      <c r="U93" s="54"/>
      <c r="V93" s="54">
        <v>5</v>
      </c>
      <c r="W93" s="52"/>
      <c r="X93" s="54">
        <v>150</v>
      </c>
      <c r="Y93" s="52"/>
      <c r="Z93" s="52">
        <v>5</v>
      </c>
      <c r="AA93" s="54"/>
      <c r="AB93" s="54"/>
      <c r="AC93" s="54"/>
      <c r="AD93" s="54"/>
      <c r="AE93" s="52">
        <v>750</v>
      </c>
      <c r="AF93" s="52">
        <v>780</v>
      </c>
      <c r="AG93" s="52">
        <v>26</v>
      </c>
    </row>
    <row r="94" spans="1:39" ht="32.25" customHeight="1" x14ac:dyDescent="0.35">
      <c r="A94" s="125" t="s">
        <v>11</v>
      </c>
      <c r="B94" s="126"/>
      <c r="C94" s="62"/>
      <c r="D94" s="62"/>
      <c r="E94" s="62"/>
      <c r="F94" s="6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</row>
    <row r="95" spans="1:39" ht="32.25" customHeight="1" x14ac:dyDescent="0.35">
      <c r="A95" s="70"/>
      <c r="B95" s="71" t="s">
        <v>42</v>
      </c>
      <c r="C95" s="62"/>
      <c r="D95" s="62"/>
      <c r="E95" s="62"/>
      <c r="F95" s="62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</row>
    <row r="96" spans="1:39" ht="32.25" customHeight="1" x14ac:dyDescent="0.35">
      <c r="A96" s="127" t="s">
        <v>70</v>
      </c>
      <c r="B96" s="128"/>
      <c r="C96" s="99"/>
      <c r="D96" s="62"/>
      <c r="E96" s="62"/>
      <c r="F96" s="62"/>
      <c r="G96" s="63"/>
      <c r="H96" s="63"/>
      <c r="I96" s="63"/>
      <c r="J96" s="63">
        <f>SUM(J19,J56,J74,J91,J93)</f>
        <v>30</v>
      </c>
      <c r="K96" s="63"/>
      <c r="L96" s="63"/>
      <c r="M96" s="63"/>
      <c r="N96" s="63">
        <f>SUM(N19,N56,N74,N93)</f>
        <v>30</v>
      </c>
      <c r="O96" s="63"/>
      <c r="P96" s="63"/>
      <c r="Q96" s="63"/>
      <c r="R96" s="63">
        <f>SUM(R19,R56,R74,R93)</f>
        <v>30</v>
      </c>
      <c r="S96" s="63"/>
      <c r="T96" s="63"/>
      <c r="U96" s="63"/>
      <c r="V96" s="63">
        <f>SUM(V19,V56,V74,V93)</f>
        <v>30</v>
      </c>
      <c r="W96" s="63"/>
      <c r="X96" s="63"/>
      <c r="Y96" s="63"/>
      <c r="Z96" s="63">
        <f>SUM(Z19,Z56,Z74,Z93)</f>
        <v>30</v>
      </c>
      <c r="AA96" s="63"/>
      <c r="AB96" s="63"/>
      <c r="AC96" s="63"/>
      <c r="AD96" s="63">
        <f>SUM(AD19,AD56,AD74,AD93)</f>
        <v>30</v>
      </c>
      <c r="AE96" s="63">
        <f>SUM(AE19,AE56,AE74,AE93)</f>
        <v>2830</v>
      </c>
      <c r="AF96" s="63">
        <f>SUM(AF19,AF56,AF74,AF93)</f>
        <v>4630</v>
      </c>
      <c r="AG96" s="63">
        <f>J96+N96+R96+V96+Z96+AD96</f>
        <v>180</v>
      </c>
    </row>
    <row r="97" spans="1:39" ht="32.25" customHeight="1" x14ac:dyDescent="0.35">
      <c r="A97" s="127" t="s">
        <v>71</v>
      </c>
      <c r="B97" s="128"/>
      <c r="C97" s="99"/>
      <c r="D97" s="62"/>
      <c r="E97" s="62"/>
      <c r="F97" s="62"/>
      <c r="G97" s="63"/>
      <c r="H97" s="63"/>
      <c r="I97" s="63"/>
      <c r="J97" s="63">
        <f>SUM(J19,J56,J74,J91,J93)</f>
        <v>30</v>
      </c>
      <c r="K97" s="63"/>
      <c r="L97" s="63"/>
      <c r="M97" s="63"/>
      <c r="N97" s="63">
        <f>SUM(N19,N56,N91,N93)</f>
        <v>30</v>
      </c>
      <c r="O97" s="63"/>
      <c r="P97" s="63"/>
      <c r="Q97" s="63"/>
      <c r="R97" s="63">
        <f>SUM(R19,R56,R91,R93)</f>
        <v>30</v>
      </c>
      <c r="S97" s="63"/>
      <c r="T97" s="63"/>
      <c r="U97" s="63"/>
      <c r="V97" s="63">
        <f>SUM(V19,V56,V91,V93)</f>
        <v>30</v>
      </c>
      <c r="W97" s="63"/>
      <c r="X97" s="63"/>
      <c r="Y97" s="63"/>
      <c r="Z97" s="63">
        <f>SUM(Z19,Z56,Z91,Z93)</f>
        <v>30</v>
      </c>
      <c r="AA97" s="63"/>
      <c r="AB97" s="63"/>
      <c r="AC97" s="63"/>
      <c r="AD97" s="63">
        <f>SUM(AD19,AD56,AD91)</f>
        <v>30</v>
      </c>
      <c r="AE97" s="63">
        <f>SUM(AE19,AE56,AE91,AE93)</f>
        <v>2830</v>
      </c>
      <c r="AF97" s="63">
        <f>SUM(AF19,AF56,AF91,AF93)</f>
        <v>4630</v>
      </c>
      <c r="AG97" s="63">
        <f>J97+N97+R97+V97+Z97+AD97</f>
        <v>180</v>
      </c>
    </row>
    <row r="98" spans="1:39" s="119" customFormat="1" ht="40.9" customHeight="1" x14ac:dyDescent="0.25">
      <c r="A98" s="117" t="s">
        <v>48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</row>
    <row r="99" spans="1:39" s="14" customFormat="1" ht="35.25" customHeight="1" x14ac:dyDescent="0.35">
      <c r="A99" s="43">
        <v>65</v>
      </c>
      <c r="B99" s="91" t="s">
        <v>217</v>
      </c>
      <c r="C99" s="1" t="s">
        <v>225</v>
      </c>
      <c r="D99" s="103"/>
      <c r="E99" s="103">
        <v>1.2</v>
      </c>
      <c r="F99" s="102"/>
      <c r="G99" s="52"/>
      <c r="H99" s="52">
        <v>30</v>
      </c>
      <c r="I99" s="52"/>
      <c r="J99" s="52"/>
      <c r="K99" s="59"/>
      <c r="L99" s="59">
        <v>30</v>
      </c>
      <c r="M99" s="59"/>
      <c r="N99" s="59"/>
      <c r="O99" s="52"/>
      <c r="P99" s="52"/>
      <c r="Q99" s="52"/>
      <c r="R99" s="52"/>
      <c r="S99" s="104"/>
      <c r="T99" s="104"/>
      <c r="U99" s="104"/>
      <c r="V99" s="104"/>
      <c r="W99" s="52"/>
      <c r="X99" s="52"/>
      <c r="Y99" s="52"/>
      <c r="Z99" s="52"/>
      <c r="AA99" s="104"/>
      <c r="AB99" s="104"/>
      <c r="AC99" s="104"/>
      <c r="AD99" s="104"/>
      <c r="AE99" s="102">
        <v>60</v>
      </c>
      <c r="AF99" s="102">
        <v>60</v>
      </c>
      <c r="AG99" s="102">
        <v>0</v>
      </c>
      <c r="AK99" s="7"/>
      <c r="AL99" s="7"/>
      <c r="AM99" s="7"/>
    </row>
    <row r="100" spans="1:39" s="14" customFormat="1" ht="35.25" customHeight="1" x14ac:dyDescent="0.35">
      <c r="A100" s="43">
        <v>66</v>
      </c>
      <c r="B100" s="91" t="s">
        <v>218</v>
      </c>
      <c r="C100" s="1" t="s">
        <v>224</v>
      </c>
      <c r="D100" s="103"/>
      <c r="E100" s="103"/>
      <c r="F100" s="102">
        <v>2</v>
      </c>
      <c r="G100" s="52"/>
      <c r="H100" s="52"/>
      <c r="I100" s="52"/>
      <c r="J100" s="52"/>
      <c r="K100" s="59"/>
      <c r="L100" s="59">
        <v>4</v>
      </c>
      <c r="M100" s="59"/>
      <c r="N100" s="59"/>
      <c r="O100" s="52"/>
      <c r="P100" s="52"/>
      <c r="Q100" s="52"/>
      <c r="R100" s="52"/>
      <c r="S100" s="104"/>
      <c r="T100" s="104"/>
      <c r="U100" s="104"/>
      <c r="V100" s="104"/>
      <c r="W100" s="52"/>
      <c r="X100" s="52"/>
      <c r="Y100" s="52"/>
      <c r="Z100" s="52"/>
      <c r="AA100" s="104"/>
      <c r="AB100" s="104"/>
      <c r="AC100" s="104"/>
      <c r="AD100" s="104"/>
      <c r="AE100" s="102">
        <v>4</v>
      </c>
      <c r="AF100" s="102">
        <v>4</v>
      </c>
      <c r="AG100" s="102">
        <v>0</v>
      </c>
      <c r="AK100" s="7"/>
      <c r="AL100" s="7"/>
      <c r="AM100" s="7"/>
    </row>
    <row r="101" spans="1:39" s="14" customFormat="1" ht="35.25" customHeight="1" x14ac:dyDescent="0.35">
      <c r="A101" s="43">
        <v>67</v>
      </c>
      <c r="B101" s="91" t="s">
        <v>233</v>
      </c>
      <c r="C101" s="1" t="s">
        <v>234</v>
      </c>
      <c r="D101" s="108"/>
      <c r="E101" s="108"/>
      <c r="F101" s="106">
        <v>1</v>
      </c>
      <c r="G101" s="52">
        <v>2</v>
      </c>
      <c r="H101" s="52"/>
      <c r="I101" s="52"/>
      <c r="J101" s="52"/>
      <c r="K101" s="59"/>
      <c r="L101" s="59"/>
      <c r="M101" s="59"/>
      <c r="N101" s="59"/>
      <c r="O101" s="52"/>
      <c r="P101" s="52"/>
      <c r="Q101" s="52"/>
      <c r="R101" s="52"/>
      <c r="S101" s="109"/>
      <c r="T101" s="109"/>
      <c r="U101" s="109"/>
      <c r="V101" s="109"/>
      <c r="W101" s="52"/>
      <c r="X101" s="52"/>
      <c r="Y101" s="52"/>
      <c r="Z101" s="52"/>
      <c r="AA101" s="109"/>
      <c r="AB101" s="109"/>
      <c r="AC101" s="109"/>
      <c r="AD101" s="109"/>
      <c r="AE101" s="106">
        <v>2</v>
      </c>
      <c r="AF101" s="106">
        <v>2</v>
      </c>
      <c r="AG101" s="106">
        <v>0</v>
      </c>
      <c r="AK101" s="7"/>
      <c r="AL101" s="7"/>
      <c r="AM101" s="7"/>
    </row>
    <row r="102" spans="1:39" s="14" customFormat="1" ht="50.25" customHeight="1" x14ac:dyDescent="0.35">
      <c r="A102" s="43">
        <v>68</v>
      </c>
      <c r="B102" s="91" t="s">
        <v>237</v>
      </c>
      <c r="C102" s="1" t="s">
        <v>236</v>
      </c>
      <c r="D102" s="103">
        <v>4</v>
      </c>
      <c r="E102" s="116" t="s">
        <v>235</v>
      </c>
      <c r="F102" s="102"/>
      <c r="G102" s="52"/>
      <c r="H102" s="52">
        <v>30</v>
      </c>
      <c r="I102" s="52"/>
      <c r="J102" s="52">
        <v>1</v>
      </c>
      <c r="K102" s="59"/>
      <c r="L102" s="59">
        <v>30</v>
      </c>
      <c r="M102" s="59"/>
      <c r="N102" s="59">
        <v>1</v>
      </c>
      <c r="O102" s="52"/>
      <c r="P102" s="52">
        <v>30</v>
      </c>
      <c r="Q102" s="52"/>
      <c r="R102" s="52">
        <v>1</v>
      </c>
      <c r="S102" s="104"/>
      <c r="T102" s="104">
        <v>30</v>
      </c>
      <c r="U102" s="104"/>
      <c r="V102" s="104">
        <v>1</v>
      </c>
      <c r="W102" s="52"/>
      <c r="X102" s="52"/>
      <c r="Y102" s="52"/>
      <c r="Z102" s="52"/>
      <c r="AA102" s="104"/>
      <c r="AB102" s="104"/>
      <c r="AC102" s="104"/>
      <c r="AD102" s="104"/>
      <c r="AE102" s="102">
        <v>120</v>
      </c>
      <c r="AF102" s="102">
        <v>120</v>
      </c>
      <c r="AG102" s="102">
        <v>4</v>
      </c>
      <c r="AK102" s="7"/>
      <c r="AL102" s="7"/>
      <c r="AM102" s="7"/>
    </row>
    <row r="103" spans="1:39" s="176" customFormat="1" ht="32.25" customHeight="1" x14ac:dyDescent="0.25">
      <c r="A103" s="175" t="s">
        <v>226</v>
      </c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1:39" ht="32.25" customHeight="1" x14ac:dyDescent="0.35">
      <c r="A104" s="14"/>
      <c r="B104" s="6"/>
    </row>
    <row r="105" spans="1:39" ht="32.25" customHeight="1" x14ac:dyDescent="0.35">
      <c r="A105" s="14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</row>
    <row r="106" spans="1:39" ht="32.25" customHeight="1" x14ac:dyDescent="0.35">
      <c r="A106" s="14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</row>
    <row r="107" spans="1:39" ht="32.25" customHeight="1" x14ac:dyDescent="0.35">
      <c r="A107" s="14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</row>
    <row r="108" spans="1:39" ht="32.25" customHeight="1" x14ac:dyDescent="0.35">
      <c r="A108" s="14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</row>
    <row r="109" spans="1:39" ht="32.25" customHeight="1" x14ac:dyDescent="0.35">
      <c r="A109" s="14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</row>
    <row r="110" spans="1:39" ht="32.25" customHeight="1" x14ac:dyDescent="0.35">
      <c r="A110" s="1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9" ht="54.75" customHeight="1" x14ac:dyDescent="0.35">
      <c r="A111" s="14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</row>
    <row r="112" spans="1:39" s="32" customFormat="1" ht="32.25" customHeight="1" x14ac:dyDescent="0.35">
      <c r="A112" s="25"/>
      <c r="B112" s="26"/>
      <c r="C112" s="27"/>
      <c r="D112" s="28"/>
      <c r="E112" s="29"/>
      <c r="F112" s="28"/>
      <c r="G112" s="28"/>
      <c r="H112" s="28"/>
      <c r="I112" s="28"/>
      <c r="J112" s="28"/>
      <c r="K112" s="28"/>
      <c r="L112" s="28"/>
      <c r="M112" s="30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31"/>
      <c r="AG112" s="28"/>
    </row>
    <row r="113" spans="1:33" s="32" customFormat="1" ht="32.25" customHeight="1" x14ac:dyDescent="0.35">
      <c r="A113" s="25"/>
      <c r="B113" s="26"/>
      <c r="C113" s="27"/>
      <c r="D113" s="28"/>
      <c r="E113" s="29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31"/>
      <c r="AG113" s="28"/>
    </row>
    <row r="114" spans="1:33" s="32" customFormat="1" ht="32.25" customHeight="1" x14ac:dyDescent="0.35">
      <c r="A114" s="25"/>
      <c r="B114" s="26"/>
      <c r="C114" s="2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31"/>
      <c r="AG114" s="28"/>
    </row>
    <row r="115" spans="1:33" s="32" customFormat="1" ht="32.25" customHeight="1" x14ac:dyDescent="0.35">
      <c r="A115" s="25"/>
      <c r="B115" s="26"/>
      <c r="C115" s="27"/>
      <c r="D115" s="28"/>
      <c r="E115" s="28"/>
      <c r="F115" s="28"/>
      <c r="G115" s="33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31"/>
      <c r="AG115" s="30"/>
    </row>
    <row r="116" spans="1:33" s="32" customFormat="1" ht="32.25" customHeight="1" x14ac:dyDescent="0.35">
      <c r="A116" s="25"/>
      <c r="B116" s="26"/>
      <c r="C116" s="2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31"/>
      <c r="AG116" s="28"/>
    </row>
    <row r="117" spans="1:33" s="32" customFormat="1" ht="32.25" customHeight="1" x14ac:dyDescent="0.35">
      <c r="A117" s="25"/>
      <c r="B117" s="26"/>
      <c r="C117" s="27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71"/>
      <c r="Y117" s="171"/>
      <c r="Z117" s="171"/>
      <c r="AA117" s="171"/>
      <c r="AB117" s="171"/>
      <c r="AC117" s="16"/>
      <c r="AD117" s="16"/>
      <c r="AE117" s="16"/>
      <c r="AF117" s="34"/>
      <c r="AG117" s="16"/>
    </row>
    <row r="118" spans="1:33" s="32" customFormat="1" ht="32.25" customHeight="1" x14ac:dyDescent="0.35">
      <c r="A118" s="35"/>
      <c r="B118" s="36"/>
      <c r="C118" s="3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71"/>
      <c r="Y118" s="171"/>
      <c r="Z118" s="16"/>
      <c r="AA118" s="16"/>
      <c r="AB118" s="16"/>
      <c r="AC118" s="16"/>
      <c r="AD118" s="16"/>
      <c r="AE118" s="16"/>
      <c r="AF118" s="16"/>
      <c r="AG118" s="16"/>
    </row>
    <row r="119" spans="1:33" ht="32.25" customHeight="1" x14ac:dyDescent="0.35">
      <c r="A119" s="14"/>
      <c r="B119" s="6"/>
      <c r="C119" s="6"/>
      <c r="D119" s="4"/>
      <c r="E119" s="17"/>
      <c r="F119" s="17"/>
      <c r="G119" s="17"/>
      <c r="H119" s="17"/>
      <c r="I119" s="17"/>
      <c r="J119" s="16"/>
      <c r="K119" s="16"/>
      <c r="L119" s="16"/>
      <c r="M119" s="18"/>
      <c r="N119" s="16"/>
      <c r="O119" s="16"/>
      <c r="P119" s="16"/>
      <c r="Q119" s="16"/>
      <c r="R119" s="17"/>
      <c r="S119" s="16"/>
      <c r="T119" s="16"/>
      <c r="U119" s="16"/>
      <c r="V119" s="18"/>
      <c r="W119" s="17"/>
      <c r="X119" s="171"/>
      <c r="Y119" s="171"/>
      <c r="Z119" s="171"/>
      <c r="AA119" s="173"/>
      <c r="AB119" s="173"/>
    </row>
    <row r="120" spans="1:33" ht="32.25" customHeight="1" x14ac:dyDescent="0.35">
      <c r="A120" s="14"/>
      <c r="B120" s="6"/>
      <c r="C120" s="6"/>
      <c r="D120" s="4"/>
      <c r="E120" s="17"/>
      <c r="F120" s="17"/>
      <c r="G120" s="17"/>
      <c r="H120" s="17"/>
      <c r="I120" s="17"/>
      <c r="J120" s="16"/>
      <c r="K120" s="16"/>
      <c r="L120" s="16"/>
      <c r="M120" s="18"/>
      <c r="N120" s="16"/>
      <c r="O120" s="16"/>
      <c r="P120" s="16"/>
      <c r="Q120" s="16"/>
      <c r="R120" s="17"/>
      <c r="S120" s="16"/>
      <c r="T120" s="16"/>
      <c r="U120" s="16"/>
      <c r="V120" s="18"/>
      <c r="W120" s="17"/>
      <c r="X120" s="171"/>
      <c r="Y120" s="171"/>
      <c r="Z120" s="16"/>
      <c r="AA120" s="173"/>
      <c r="AB120" s="174"/>
    </row>
    <row r="121" spans="1:33" ht="32.25" customHeight="1" x14ac:dyDescent="0.35">
      <c r="A121" s="14"/>
      <c r="B121" s="6"/>
      <c r="C121" s="6"/>
      <c r="D121" s="4"/>
      <c r="E121" s="17"/>
      <c r="F121" s="17"/>
      <c r="G121" s="17"/>
      <c r="H121" s="17"/>
      <c r="I121" s="17"/>
      <c r="J121" s="16"/>
      <c r="K121" s="16"/>
      <c r="L121" s="16"/>
      <c r="M121" s="17"/>
      <c r="N121" s="16"/>
      <c r="O121" s="16"/>
      <c r="P121" s="16"/>
      <c r="Q121" s="16"/>
      <c r="R121" s="17"/>
      <c r="S121" s="16"/>
      <c r="T121" s="16"/>
      <c r="U121" s="16"/>
      <c r="V121" s="17"/>
      <c r="W121" s="17"/>
      <c r="X121" s="171"/>
      <c r="Y121" s="171"/>
      <c r="Z121" s="171"/>
      <c r="AA121" s="174"/>
      <c r="AB121" s="174"/>
    </row>
    <row r="122" spans="1:33" ht="32.25" customHeight="1" x14ac:dyDescent="0.35">
      <c r="A122" s="14"/>
      <c r="B122" s="19"/>
    </row>
    <row r="124" spans="1:33" ht="32.25" customHeight="1" x14ac:dyDescent="0.35">
      <c r="AE124" s="3"/>
    </row>
    <row r="125" spans="1:33" ht="32.25" customHeight="1" x14ac:dyDescent="0.35">
      <c r="AE125" s="3"/>
    </row>
    <row r="126" spans="1:33" ht="32.25" customHeight="1" x14ac:dyDescent="0.35">
      <c r="AE126" s="3"/>
    </row>
    <row r="127" spans="1:33" ht="32.25" customHeight="1" x14ac:dyDescent="0.35">
      <c r="AE127" s="3"/>
    </row>
    <row r="128" spans="1:33" ht="32.25" customHeight="1" x14ac:dyDescent="0.35">
      <c r="AE128" s="3"/>
    </row>
    <row r="129" spans="3:31" ht="32.25" customHeight="1" x14ac:dyDescent="0.35">
      <c r="AE129" s="3"/>
    </row>
    <row r="130" spans="3:31" ht="32.25" customHeight="1" x14ac:dyDescent="0.35">
      <c r="AE130" s="3"/>
    </row>
    <row r="131" spans="3:31" ht="32.25" customHeight="1" x14ac:dyDescent="0.35">
      <c r="C131" s="4">
        <f>SUM(C124:C130)</f>
        <v>0</v>
      </c>
      <c r="AE131" s="3"/>
    </row>
    <row r="132" spans="3:31" ht="32.25" customHeight="1" x14ac:dyDescent="0.35">
      <c r="C132" s="4" t="e">
        <f>#REF!+#REF!-#REF!-#REF!-#REF!</f>
        <v>#REF!</v>
      </c>
      <c r="AE132" s="3"/>
    </row>
    <row r="133" spans="3:31" ht="32.25" customHeight="1" x14ac:dyDescent="0.35">
      <c r="C133" s="4" t="e">
        <f>C132-C131</f>
        <v>#REF!</v>
      </c>
      <c r="AE133" s="3"/>
    </row>
    <row r="134" spans="3:31" ht="32.25" customHeight="1" x14ac:dyDescent="0.35">
      <c r="AE134" s="3"/>
    </row>
    <row r="135" spans="3:31" ht="32.25" customHeight="1" x14ac:dyDescent="0.35">
      <c r="AE135" s="3"/>
    </row>
    <row r="136" spans="3:31" ht="32.25" customHeight="1" x14ac:dyDescent="0.35">
      <c r="AE136" s="3"/>
    </row>
  </sheetData>
  <mergeCells count="56">
    <mergeCell ref="B106:AG106"/>
    <mergeCell ref="A103:XFD103"/>
    <mergeCell ref="B111:AG111"/>
    <mergeCell ref="B107:AG107"/>
    <mergeCell ref="B105:S105"/>
    <mergeCell ref="X118:Y118"/>
    <mergeCell ref="X117:AB117"/>
    <mergeCell ref="B109:AG109"/>
    <mergeCell ref="B108:AG108"/>
    <mergeCell ref="AA120:AB121"/>
    <mergeCell ref="X121:Z121"/>
    <mergeCell ref="X119:Z119"/>
    <mergeCell ref="X120:Y120"/>
    <mergeCell ref="AA119:AB119"/>
    <mergeCell ref="A1:AG1"/>
    <mergeCell ref="G2:T2"/>
    <mergeCell ref="B3:U3"/>
    <mergeCell ref="W3:AG3"/>
    <mergeCell ref="B4:AD4"/>
    <mergeCell ref="A5:F5"/>
    <mergeCell ref="G5:AG5"/>
    <mergeCell ref="A6:A8"/>
    <mergeCell ref="B6:B8"/>
    <mergeCell ref="C6:C8"/>
    <mergeCell ref="D6:F7"/>
    <mergeCell ref="G6:N6"/>
    <mergeCell ref="O6:V6"/>
    <mergeCell ref="W6:AD6"/>
    <mergeCell ref="AE6:AE8"/>
    <mergeCell ref="AF6:AF8"/>
    <mergeCell ref="AG6:AG8"/>
    <mergeCell ref="G7:J7"/>
    <mergeCell ref="K7:N7"/>
    <mergeCell ref="O7:R7"/>
    <mergeCell ref="S7:V7"/>
    <mergeCell ref="W7:Z7"/>
    <mergeCell ref="AA7:AD7"/>
    <mergeCell ref="A9:AG9"/>
    <mergeCell ref="A14:A18"/>
    <mergeCell ref="E14:E18"/>
    <mergeCell ref="L14:L18"/>
    <mergeCell ref="N14:N18"/>
    <mergeCell ref="AE14:AE18"/>
    <mergeCell ref="AF14:AF18"/>
    <mergeCell ref="AG14:AG18"/>
    <mergeCell ref="A19:B19"/>
    <mergeCell ref="A20:AG20"/>
    <mergeCell ref="A56:B56"/>
    <mergeCell ref="A57:AG57"/>
    <mergeCell ref="A58:AE58"/>
    <mergeCell ref="A98:XFD98"/>
    <mergeCell ref="A75:AE75"/>
    <mergeCell ref="A92:AG92"/>
    <mergeCell ref="A94:B94"/>
    <mergeCell ref="A96:B96"/>
    <mergeCell ref="A97:B97"/>
  </mergeCells>
  <phoneticPr fontId="0" type="noConversion"/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32" orientation="landscape" r:id="rId1"/>
  <rowBreaks count="2" manualBreakCount="2">
    <brk id="88" max="32" man="1"/>
    <brk id="108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4"/>
  <sheetViews>
    <sheetView showGridLines="0" view="pageBreakPreview" zoomScale="50" zoomScaleNormal="50" zoomScaleSheetLayoutView="50" zoomScalePageLayoutView="40" workbookViewId="0">
      <selection sqref="A1:AG1"/>
    </sheetView>
  </sheetViews>
  <sheetFormatPr defaultColWidth="9.140625" defaultRowHeight="32.25" customHeight="1" x14ac:dyDescent="0.35"/>
  <cols>
    <col min="1" max="1" width="7.28515625" style="7" customWidth="1"/>
    <col min="2" max="2" width="68.28515625" style="8" customWidth="1"/>
    <col min="3" max="3" width="49" style="4" customWidth="1"/>
    <col min="4" max="4" width="7.5703125" style="15" customWidth="1"/>
    <col min="5" max="5" width="11.2851562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7109375" style="4" customWidth="1"/>
    <col min="13" max="13" width="7.28515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28515625" style="4" customWidth="1"/>
    <col min="21" max="21" width="7.42578125" style="4" customWidth="1"/>
    <col min="22" max="22" width="9.5703125" style="4" customWidth="1"/>
    <col min="23" max="23" width="7.7109375" style="4" customWidth="1"/>
    <col min="24" max="24" width="8" style="4" customWidth="1"/>
    <col min="25" max="25" width="8.140625" style="4" customWidth="1"/>
    <col min="26" max="26" width="10" style="4" bestFit="1" customWidth="1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1" width="16.140625" style="4" customWidth="1"/>
    <col min="32" max="32" width="23.140625" style="4" customWidth="1"/>
    <col min="33" max="33" width="12.140625" style="4" customWidth="1"/>
    <col min="34" max="34" width="18.5703125" style="7" bestFit="1" customWidth="1"/>
    <col min="35" max="35" width="11" style="7" bestFit="1" customWidth="1"/>
    <col min="36" max="16384" width="9.140625" style="7"/>
  </cols>
  <sheetData>
    <row r="1" spans="1:33" ht="39.75" customHeight="1" x14ac:dyDescent="0.55000000000000004">
      <c r="A1" s="165" t="s">
        <v>238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</row>
    <row r="2" spans="1:33" ht="30.75" customHeight="1" x14ac:dyDescent="0.5">
      <c r="A2" s="40"/>
      <c r="B2" s="50" t="s">
        <v>32</v>
      </c>
      <c r="C2" s="45"/>
      <c r="D2" s="45"/>
      <c r="E2" s="45"/>
      <c r="F2" s="45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ht="42.75" customHeight="1" x14ac:dyDescent="0.5">
      <c r="A3" s="40"/>
      <c r="B3" s="168" t="s">
        <v>74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10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</row>
    <row r="4" spans="1:33" ht="24.75" customHeight="1" x14ac:dyDescent="0.35">
      <c r="B4" s="170" t="s">
        <v>33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</row>
    <row r="5" spans="1:33" ht="32.25" customHeight="1" x14ac:dyDescent="0.35">
      <c r="A5" s="152"/>
      <c r="B5" s="153"/>
      <c r="C5" s="153"/>
      <c r="D5" s="153"/>
      <c r="E5" s="153"/>
      <c r="F5" s="154"/>
      <c r="G5" s="155" t="s">
        <v>3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7"/>
    </row>
    <row r="6" spans="1:33" ht="32.25" customHeight="1" x14ac:dyDescent="0.35">
      <c r="A6" s="158" t="s">
        <v>0</v>
      </c>
      <c r="B6" s="160" t="s">
        <v>4</v>
      </c>
      <c r="C6" s="143" t="s">
        <v>1</v>
      </c>
      <c r="D6" s="163" t="s">
        <v>37</v>
      </c>
      <c r="E6" s="163"/>
      <c r="F6" s="163"/>
      <c r="G6" s="164" t="s">
        <v>5</v>
      </c>
      <c r="H6" s="164"/>
      <c r="I6" s="164"/>
      <c r="J6" s="164"/>
      <c r="K6" s="164"/>
      <c r="L6" s="164"/>
      <c r="M6" s="164"/>
      <c r="N6" s="164"/>
      <c r="O6" s="164" t="s">
        <v>6</v>
      </c>
      <c r="P6" s="164"/>
      <c r="Q6" s="164"/>
      <c r="R6" s="164"/>
      <c r="S6" s="164"/>
      <c r="T6" s="164"/>
      <c r="U6" s="164"/>
      <c r="V6" s="164"/>
      <c r="W6" s="164" t="s">
        <v>7</v>
      </c>
      <c r="X6" s="164"/>
      <c r="Y6" s="164"/>
      <c r="Z6" s="164"/>
      <c r="AA6" s="164"/>
      <c r="AB6" s="164"/>
      <c r="AC6" s="164"/>
      <c r="AD6" s="164"/>
      <c r="AE6" s="143" t="s">
        <v>8</v>
      </c>
      <c r="AF6" s="143" t="s">
        <v>23</v>
      </c>
      <c r="AG6" s="143" t="s">
        <v>9</v>
      </c>
    </row>
    <row r="7" spans="1:33" s="9" customFormat="1" ht="32.25" customHeight="1" x14ac:dyDescent="0.25">
      <c r="A7" s="158"/>
      <c r="B7" s="160"/>
      <c r="C7" s="144"/>
      <c r="D7" s="163"/>
      <c r="E7" s="163"/>
      <c r="F7" s="163"/>
      <c r="G7" s="132" t="s">
        <v>12</v>
      </c>
      <c r="H7" s="133"/>
      <c r="I7" s="133"/>
      <c r="J7" s="134"/>
      <c r="K7" s="135" t="s">
        <v>13</v>
      </c>
      <c r="L7" s="136"/>
      <c r="M7" s="136"/>
      <c r="N7" s="137"/>
      <c r="O7" s="132" t="s">
        <v>14</v>
      </c>
      <c r="P7" s="133"/>
      <c r="Q7" s="133"/>
      <c r="R7" s="134"/>
      <c r="S7" s="135" t="s">
        <v>15</v>
      </c>
      <c r="T7" s="136"/>
      <c r="U7" s="136"/>
      <c r="V7" s="137"/>
      <c r="W7" s="132" t="s">
        <v>16</v>
      </c>
      <c r="X7" s="133"/>
      <c r="Y7" s="133"/>
      <c r="Z7" s="134"/>
      <c r="AA7" s="135" t="s">
        <v>17</v>
      </c>
      <c r="AB7" s="136"/>
      <c r="AC7" s="136"/>
      <c r="AD7" s="137"/>
      <c r="AE7" s="144"/>
      <c r="AF7" s="144"/>
      <c r="AG7" s="144"/>
    </row>
    <row r="8" spans="1:33" s="9" customFormat="1" ht="32.25" customHeight="1" thickBot="1" x14ac:dyDescent="0.3">
      <c r="A8" s="159"/>
      <c r="B8" s="161"/>
      <c r="C8" s="162"/>
      <c r="D8" s="107" t="s">
        <v>2</v>
      </c>
      <c r="E8" s="107" t="s">
        <v>19</v>
      </c>
      <c r="F8" s="107" t="s">
        <v>18</v>
      </c>
      <c r="G8" s="51" t="s">
        <v>20</v>
      </c>
      <c r="H8" s="51" t="s">
        <v>21</v>
      </c>
      <c r="I8" s="51" t="s">
        <v>22</v>
      </c>
      <c r="J8" s="51" t="s">
        <v>10</v>
      </c>
      <c r="K8" s="57" t="s">
        <v>20</v>
      </c>
      <c r="L8" s="57" t="s">
        <v>21</v>
      </c>
      <c r="M8" s="57" t="s">
        <v>22</v>
      </c>
      <c r="N8" s="57" t="s">
        <v>10</v>
      </c>
      <c r="O8" s="51" t="s">
        <v>20</v>
      </c>
      <c r="P8" s="51" t="s">
        <v>21</v>
      </c>
      <c r="Q8" s="51" t="s">
        <v>22</v>
      </c>
      <c r="R8" s="51" t="s">
        <v>10</v>
      </c>
      <c r="S8" s="57" t="s">
        <v>20</v>
      </c>
      <c r="T8" s="57" t="s">
        <v>21</v>
      </c>
      <c r="U8" s="57" t="s">
        <v>22</v>
      </c>
      <c r="V8" s="57" t="s">
        <v>10</v>
      </c>
      <c r="W8" s="51" t="s">
        <v>20</v>
      </c>
      <c r="X8" s="51" t="s">
        <v>21</v>
      </c>
      <c r="Y8" s="51" t="s">
        <v>22</v>
      </c>
      <c r="Z8" s="51" t="s">
        <v>10</v>
      </c>
      <c r="AA8" s="57" t="s">
        <v>20</v>
      </c>
      <c r="AB8" s="57" t="s">
        <v>21</v>
      </c>
      <c r="AC8" s="57" t="s">
        <v>22</v>
      </c>
      <c r="AD8" s="57" t="s">
        <v>10</v>
      </c>
      <c r="AE8" s="162"/>
      <c r="AF8" s="162"/>
      <c r="AG8" s="162"/>
    </row>
    <row r="9" spans="1:33" ht="32.25" customHeight="1" x14ac:dyDescent="0.35">
      <c r="A9" s="138" t="s">
        <v>38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</row>
    <row r="10" spans="1:33" ht="50.25" customHeight="1" x14ac:dyDescent="0.35">
      <c r="A10" s="43">
        <v>1</v>
      </c>
      <c r="B10" s="90" t="s">
        <v>24</v>
      </c>
      <c r="C10" s="1" t="s">
        <v>144</v>
      </c>
      <c r="D10" s="106">
        <v>6</v>
      </c>
      <c r="E10" s="106" t="s">
        <v>72</v>
      </c>
      <c r="F10" s="106"/>
      <c r="G10" s="52"/>
      <c r="H10" s="52">
        <v>20</v>
      </c>
      <c r="I10" s="52"/>
      <c r="J10" s="53">
        <v>2</v>
      </c>
      <c r="K10" s="109"/>
      <c r="L10" s="109">
        <v>20</v>
      </c>
      <c r="M10" s="109"/>
      <c r="N10" s="109">
        <v>2</v>
      </c>
      <c r="O10" s="52"/>
      <c r="P10" s="52">
        <v>10</v>
      </c>
      <c r="Q10" s="52"/>
      <c r="R10" s="52">
        <v>1</v>
      </c>
      <c r="S10" s="109"/>
      <c r="T10" s="109">
        <v>10</v>
      </c>
      <c r="U10" s="109"/>
      <c r="V10" s="109">
        <v>1</v>
      </c>
      <c r="W10" s="52"/>
      <c r="X10" s="52">
        <v>10</v>
      </c>
      <c r="Y10" s="52"/>
      <c r="Z10" s="52">
        <v>1</v>
      </c>
      <c r="AA10" s="109"/>
      <c r="AB10" s="109">
        <v>20</v>
      </c>
      <c r="AC10" s="109"/>
      <c r="AD10" s="109">
        <v>2</v>
      </c>
      <c r="AE10" s="106">
        <f>SUM(G10:I10,K10:M10,O10:Q10,S10:U10,W10:Y10,AA10:AC10)</f>
        <v>90</v>
      </c>
      <c r="AF10" s="106">
        <v>225</v>
      </c>
      <c r="AG10" s="106">
        <f>SUM(J10,N10,R10,V10,Z10,AD10)</f>
        <v>9</v>
      </c>
    </row>
    <row r="11" spans="1:33" ht="32.25" customHeight="1" x14ac:dyDescent="0.35">
      <c r="A11" s="43">
        <v>2</v>
      </c>
      <c r="B11" s="90" t="s">
        <v>34</v>
      </c>
      <c r="C11" s="1" t="s">
        <v>145</v>
      </c>
      <c r="D11" s="106"/>
      <c r="E11" s="106">
        <v>2</v>
      </c>
      <c r="F11" s="106"/>
      <c r="G11" s="52"/>
      <c r="H11" s="52"/>
      <c r="I11" s="52"/>
      <c r="J11" s="52"/>
      <c r="K11" s="109"/>
      <c r="L11" s="109">
        <v>20</v>
      </c>
      <c r="M11" s="109"/>
      <c r="N11" s="109">
        <v>2</v>
      </c>
      <c r="O11" s="52"/>
      <c r="P11" s="52"/>
      <c r="Q11" s="52"/>
      <c r="R11" s="52"/>
      <c r="S11" s="109"/>
      <c r="T11" s="109"/>
      <c r="U11" s="109"/>
      <c r="V11" s="109"/>
      <c r="W11" s="52"/>
      <c r="X11" s="52"/>
      <c r="Y11" s="52"/>
      <c r="Z11" s="52"/>
      <c r="AA11" s="109"/>
      <c r="AB11" s="109"/>
      <c r="AC11" s="109"/>
      <c r="AD11" s="109"/>
      <c r="AE11" s="106">
        <f>SUM(G11:I11,K11:M11,O11:Q11,S11:U11,W11:Y11,AA11:AC11)</f>
        <v>20</v>
      </c>
      <c r="AF11" s="106">
        <v>50</v>
      </c>
      <c r="AG11" s="106">
        <f>SUM(J11,N11,R11,V11,Z11,AD11)</f>
        <v>2</v>
      </c>
    </row>
    <row r="12" spans="1:33" ht="47.25" customHeight="1" x14ac:dyDescent="0.35">
      <c r="A12" s="43">
        <v>3</v>
      </c>
      <c r="B12" s="90" t="s">
        <v>35</v>
      </c>
      <c r="C12" s="1" t="s">
        <v>203</v>
      </c>
      <c r="D12" s="106"/>
      <c r="E12" s="106">
        <v>6</v>
      </c>
      <c r="F12" s="106"/>
      <c r="G12" s="52"/>
      <c r="H12" s="52"/>
      <c r="I12" s="52"/>
      <c r="J12" s="52"/>
      <c r="K12" s="109"/>
      <c r="L12" s="109"/>
      <c r="M12" s="109"/>
      <c r="N12" s="105"/>
      <c r="O12" s="52"/>
      <c r="P12" s="52"/>
      <c r="Q12" s="52"/>
      <c r="R12" s="52"/>
      <c r="S12" s="109"/>
      <c r="T12" s="109"/>
      <c r="U12" s="109"/>
      <c r="V12" s="109"/>
      <c r="W12" s="52"/>
      <c r="X12" s="52"/>
      <c r="Y12" s="52"/>
      <c r="Z12" s="52"/>
      <c r="AA12" s="109">
        <v>10</v>
      </c>
      <c r="AB12" s="109"/>
      <c r="AC12" s="109"/>
      <c r="AD12" s="109">
        <v>0.5</v>
      </c>
      <c r="AE12" s="106">
        <f>SUM(G12:I12,K12:M12,O12:Q12,S12:U12,W12:Y12,AA12:AC12)</f>
        <v>10</v>
      </c>
      <c r="AF12" s="106">
        <v>12.5</v>
      </c>
      <c r="AG12" s="106">
        <f>SUM(J12,N12,R12,V12,Z12,AD12)</f>
        <v>0.5</v>
      </c>
    </row>
    <row r="13" spans="1:33" ht="32.25" customHeight="1" x14ac:dyDescent="0.35">
      <c r="A13" s="43">
        <v>4</v>
      </c>
      <c r="B13" s="90" t="s">
        <v>25</v>
      </c>
      <c r="C13" s="1" t="s">
        <v>146</v>
      </c>
      <c r="D13" s="106"/>
      <c r="E13" s="106">
        <v>6</v>
      </c>
      <c r="F13" s="106"/>
      <c r="G13" s="52"/>
      <c r="H13" s="52"/>
      <c r="I13" s="52"/>
      <c r="J13" s="52"/>
      <c r="K13" s="109"/>
      <c r="L13" s="109"/>
      <c r="M13" s="109"/>
      <c r="N13" s="109"/>
      <c r="O13" s="52"/>
      <c r="P13" s="52"/>
      <c r="Q13" s="52"/>
      <c r="R13" s="52"/>
      <c r="S13" s="109"/>
      <c r="T13" s="109"/>
      <c r="U13" s="109"/>
      <c r="V13" s="109"/>
      <c r="W13" s="52"/>
      <c r="X13" s="52"/>
      <c r="Y13" s="52"/>
      <c r="Z13" s="52"/>
      <c r="AA13" s="109">
        <v>10</v>
      </c>
      <c r="AB13" s="109"/>
      <c r="AC13" s="109"/>
      <c r="AD13" s="109">
        <v>0.5</v>
      </c>
      <c r="AE13" s="106">
        <f>SUM(G13:I13,K13:M13,O13:Q13,S13:U13,W13:Y13,AA13:AC13)</f>
        <v>10</v>
      </c>
      <c r="AF13" s="106">
        <v>12.5</v>
      </c>
      <c r="AG13" s="106">
        <f>SUM(J13,N13,R13,V13,Z13,AD13)</f>
        <v>0.5</v>
      </c>
    </row>
    <row r="14" spans="1:33" ht="36.75" customHeight="1" x14ac:dyDescent="0.35">
      <c r="A14" s="140">
        <v>5</v>
      </c>
      <c r="B14" s="89" t="s">
        <v>65</v>
      </c>
      <c r="C14" s="1" t="s">
        <v>204</v>
      </c>
      <c r="D14" s="106"/>
      <c r="E14" s="143">
        <v>2</v>
      </c>
      <c r="F14" s="106"/>
      <c r="G14" s="52"/>
      <c r="H14" s="52"/>
      <c r="I14" s="52"/>
      <c r="J14" s="52"/>
      <c r="K14" s="109"/>
      <c r="L14" s="146">
        <v>20</v>
      </c>
      <c r="M14" s="109"/>
      <c r="N14" s="146">
        <v>2</v>
      </c>
      <c r="O14" s="52"/>
      <c r="P14" s="52"/>
      <c r="Q14" s="52"/>
      <c r="R14" s="52"/>
      <c r="S14" s="109"/>
      <c r="T14" s="109"/>
      <c r="U14" s="109"/>
      <c r="V14" s="109"/>
      <c r="W14" s="52"/>
      <c r="X14" s="52"/>
      <c r="Y14" s="52"/>
      <c r="Z14" s="52"/>
      <c r="AA14" s="109"/>
      <c r="AB14" s="109"/>
      <c r="AC14" s="109"/>
      <c r="AD14" s="109"/>
      <c r="AE14" s="149">
        <v>20</v>
      </c>
      <c r="AF14" s="149">
        <v>50</v>
      </c>
      <c r="AG14" s="149">
        <f>SUM(N14)</f>
        <v>2</v>
      </c>
    </row>
    <row r="15" spans="1:33" ht="33.75" customHeight="1" x14ac:dyDescent="0.35">
      <c r="A15" s="141"/>
      <c r="B15" s="88" t="s">
        <v>66</v>
      </c>
      <c r="C15" s="1" t="s">
        <v>205</v>
      </c>
      <c r="D15" s="106"/>
      <c r="E15" s="144"/>
      <c r="F15" s="106"/>
      <c r="G15" s="52"/>
      <c r="H15" s="52"/>
      <c r="I15" s="52"/>
      <c r="J15" s="52"/>
      <c r="K15" s="109"/>
      <c r="L15" s="147"/>
      <c r="M15" s="109"/>
      <c r="N15" s="147"/>
      <c r="O15" s="52"/>
      <c r="P15" s="52"/>
      <c r="Q15" s="52"/>
      <c r="R15" s="52"/>
      <c r="S15" s="109"/>
      <c r="T15" s="109"/>
      <c r="U15" s="109"/>
      <c r="V15" s="109"/>
      <c r="W15" s="52"/>
      <c r="X15" s="52"/>
      <c r="Y15" s="52"/>
      <c r="Z15" s="52"/>
      <c r="AA15" s="109"/>
      <c r="AB15" s="109"/>
      <c r="AC15" s="109"/>
      <c r="AD15" s="109"/>
      <c r="AE15" s="150"/>
      <c r="AF15" s="150"/>
      <c r="AG15" s="150"/>
    </row>
    <row r="16" spans="1:33" ht="47.25" customHeight="1" x14ac:dyDescent="0.35">
      <c r="A16" s="141"/>
      <c r="B16" s="88" t="s">
        <v>64</v>
      </c>
      <c r="C16" s="1" t="s">
        <v>206</v>
      </c>
      <c r="D16" s="106"/>
      <c r="E16" s="144"/>
      <c r="F16" s="106"/>
      <c r="G16" s="52"/>
      <c r="H16" s="52"/>
      <c r="I16" s="52"/>
      <c r="J16" s="52"/>
      <c r="K16" s="109"/>
      <c r="L16" s="147"/>
      <c r="M16" s="109"/>
      <c r="N16" s="147"/>
      <c r="O16" s="52"/>
      <c r="P16" s="52"/>
      <c r="Q16" s="52"/>
      <c r="R16" s="52"/>
      <c r="S16" s="109"/>
      <c r="T16" s="109"/>
      <c r="U16" s="109"/>
      <c r="V16" s="109"/>
      <c r="W16" s="52"/>
      <c r="X16" s="52"/>
      <c r="Y16" s="52"/>
      <c r="Z16" s="52"/>
      <c r="AA16" s="109"/>
      <c r="AB16" s="109"/>
      <c r="AC16" s="109"/>
      <c r="AD16" s="109"/>
      <c r="AE16" s="150"/>
      <c r="AF16" s="150"/>
      <c r="AG16" s="150"/>
    </row>
    <row r="17" spans="1:39" ht="33.75" customHeight="1" x14ac:dyDescent="0.35">
      <c r="A17" s="141"/>
      <c r="B17" s="88" t="s">
        <v>67</v>
      </c>
      <c r="C17" s="1" t="s">
        <v>147</v>
      </c>
      <c r="D17" s="106"/>
      <c r="E17" s="144"/>
      <c r="F17" s="106"/>
      <c r="G17" s="52"/>
      <c r="H17" s="52"/>
      <c r="I17" s="52"/>
      <c r="J17" s="52"/>
      <c r="K17" s="109"/>
      <c r="L17" s="147"/>
      <c r="M17" s="109"/>
      <c r="N17" s="147"/>
      <c r="O17" s="52"/>
      <c r="P17" s="52"/>
      <c r="Q17" s="52"/>
      <c r="R17" s="52"/>
      <c r="S17" s="109"/>
      <c r="T17" s="109"/>
      <c r="U17" s="109"/>
      <c r="V17" s="109"/>
      <c r="W17" s="52"/>
      <c r="X17" s="52"/>
      <c r="Y17" s="52"/>
      <c r="Z17" s="52"/>
      <c r="AA17" s="109"/>
      <c r="AB17" s="109"/>
      <c r="AC17" s="109"/>
      <c r="AD17" s="109"/>
      <c r="AE17" s="150"/>
      <c r="AF17" s="150"/>
      <c r="AG17" s="150"/>
    </row>
    <row r="18" spans="1:39" ht="38.25" customHeight="1" x14ac:dyDescent="0.35">
      <c r="A18" s="142"/>
      <c r="B18" s="88" t="s">
        <v>68</v>
      </c>
      <c r="C18" s="1" t="s">
        <v>148</v>
      </c>
      <c r="D18" s="106"/>
      <c r="E18" s="145"/>
      <c r="F18" s="106"/>
      <c r="G18" s="52"/>
      <c r="H18" s="52"/>
      <c r="I18" s="52"/>
      <c r="J18" s="52"/>
      <c r="K18" s="109"/>
      <c r="L18" s="148"/>
      <c r="M18" s="109"/>
      <c r="N18" s="148"/>
      <c r="O18" s="52"/>
      <c r="P18" s="52"/>
      <c r="Q18" s="52"/>
      <c r="R18" s="52"/>
      <c r="S18" s="109"/>
      <c r="T18" s="109"/>
      <c r="U18" s="109"/>
      <c r="V18" s="109"/>
      <c r="W18" s="52"/>
      <c r="X18" s="52"/>
      <c r="Y18" s="52"/>
      <c r="Z18" s="52"/>
      <c r="AA18" s="109"/>
      <c r="AB18" s="109"/>
      <c r="AC18" s="109"/>
      <c r="AD18" s="109"/>
      <c r="AE18" s="151"/>
      <c r="AF18" s="151"/>
      <c r="AG18" s="151"/>
    </row>
    <row r="19" spans="1:39" s="12" customFormat="1" ht="32.25" customHeight="1" x14ac:dyDescent="0.35">
      <c r="A19" s="125" t="s">
        <v>11</v>
      </c>
      <c r="B19" s="126"/>
      <c r="C19" s="62"/>
      <c r="D19" s="62"/>
      <c r="E19" s="62"/>
      <c r="F19" s="62"/>
      <c r="G19" s="109"/>
      <c r="H19" s="109">
        <f t="shared" ref="H19:AD19" si="0">SUM(H10:H18)</f>
        <v>20</v>
      </c>
      <c r="I19" s="109"/>
      <c r="J19" s="109">
        <f t="shared" si="0"/>
        <v>2</v>
      </c>
      <c r="K19" s="109"/>
      <c r="L19" s="109">
        <f t="shared" si="0"/>
        <v>60</v>
      </c>
      <c r="M19" s="109"/>
      <c r="N19" s="109">
        <f t="shared" si="0"/>
        <v>6</v>
      </c>
      <c r="O19" s="109"/>
      <c r="P19" s="109">
        <f t="shared" si="0"/>
        <v>10</v>
      </c>
      <c r="Q19" s="109"/>
      <c r="R19" s="109">
        <f t="shared" si="0"/>
        <v>1</v>
      </c>
      <c r="S19" s="109"/>
      <c r="T19" s="109">
        <f t="shared" si="0"/>
        <v>10</v>
      </c>
      <c r="U19" s="109"/>
      <c r="V19" s="109">
        <f t="shared" si="0"/>
        <v>1</v>
      </c>
      <c r="W19" s="109"/>
      <c r="X19" s="109">
        <f t="shared" si="0"/>
        <v>10</v>
      </c>
      <c r="Y19" s="109"/>
      <c r="Z19" s="109">
        <f t="shared" si="0"/>
        <v>1</v>
      </c>
      <c r="AA19" s="109">
        <f t="shared" si="0"/>
        <v>20</v>
      </c>
      <c r="AB19" s="109">
        <f t="shared" si="0"/>
        <v>20</v>
      </c>
      <c r="AC19" s="109"/>
      <c r="AD19" s="109">
        <f t="shared" si="0"/>
        <v>3</v>
      </c>
      <c r="AE19" s="93">
        <f>SUM(AE10:AE18)</f>
        <v>150</v>
      </c>
      <c r="AF19" s="93">
        <f>SUM(AF10:AF18)</f>
        <v>350</v>
      </c>
      <c r="AG19" s="109">
        <f>SUM(J19,N19,R19,V19,Z19,AD19)</f>
        <v>14</v>
      </c>
      <c r="AH19" s="7"/>
      <c r="AI19" s="7"/>
      <c r="AK19" s="7"/>
      <c r="AL19" s="7"/>
      <c r="AM19" s="7"/>
    </row>
    <row r="20" spans="1:39" ht="32.25" customHeight="1" x14ac:dyDescent="0.35">
      <c r="A20" s="123" t="s">
        <v>69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</row>
    <row r="21" spans="1:39" ht="39.75" customHeight="1" x14ac:dyDescent="0.35">
      <c r="A21" s="42">
        <v>1</v>
      </c>
      <c r="B21" s="85" t="s">
        <v>73</v>
      </c>
      <c r="C21" s="1" t="s">
        <v>149</v>
      </c>
      <c r="D21" s="106">
        <v>1</v>
      </c>
      <c r="E21" s="106">
        <v>1</v>
      </c>
      <c r="F21" s="106"/>
      <c r="G21" s="52">
        <v>20</v>
      </c>
      <c r="H21" s="52">
        <v>10</v>
      </c>
      <c r="I21" s="52"/>
      <c r="J21" s="52">
        <v>3</v>
      </c>
      <c r="K21" s="109"/>
      <c r="L21" s="109"/>
      <c r="M21" s="109"/>
      <c r="N21" s="109"/>
      <c r="O21" s="52"/>
      <c r="P21" s="52"/>
      <c r="Q21" s="52"/>
      <c r="R21" s="52"/>
      <c r="S21" s="109"/>
      <c r="T21" s="109"/>
      <c r="U21" s="109"/>
      <c r="V21" s="109"/>
      <c r="W21" s="52"/>
      <c r="X21" s="52"/>
      <c r="Y21" s="52"/>
      <c r="Z21" s="52"/>
      <c r="AA21" s="109"/>
      <c r="AB21" s="109"/>
      <c r="AC21" s="109"/>
      <c r="AD21" s="109"/>
      <c r="AE21" s="106">
        <f>SUM(G21:I21,K21:M21,O21:Q21,S21:U21,W21:Y21,AA21:AC21)</f>
        <v>30</v>
      </c>
      <c r="AF21" s="106">
        <v>75</v>
      </c>
      <c r="AG21" s="106">
        <f>SUM(J21,N21,R21,V21,Z21,AD21)</f>
        <v>3</v>
      </c>
    </row>
    <row r="22" spans="1:39" ht="38.25" customHeight="1" x14ac:dyDescent="0.35">
      <c r="A22" s="42">
        <v>2</v>
      </c>
      <c r="B22" s="85" t="s">
        <v>75</v>
      </c>
      <c r="C22" s="1" t="s">
        <v>150</v>
      </c>
      <c r="D22" s="106">
        <v>1</v>
      </c>
      <c r="E22" s="106">
        <v>1</v>
      </c>
      <c r="F22" s="106"/>
      <c r="G22" s="52">
        <v>20</v>
      </c>
      <c r="H22" s="52">
        <v>10</v>
      </c>
      <c r="I22" s="52"/>
      <c r="J22" s="52">
        <v>3</v>
      </c>
      <c r="K22" s="109"/>
      <c r="L22" s="109"/>
      <c r="M22" s="109"/>
      <c r="N22" s="109"/>
      <c r="O22" s="52"/>
      <c r="P22" s="52"/>
      <c r="Q22" s="52"/>
      <c r="R22" s="52"/>
      <c r="S22" s="109"/>
      <c r="T22" s="109"/>
      <c r="U22" s="109"/>
      <c r="V22" s="109"/>
      <c r="W22" s="52"/>
      <c r="X22" s="52"/>
      <c r="Y22" s="52"/>
      <c r="Z22" s="52"/>
      <c r="AA22" s="109"/>
      <c r="AB22" s="109"/>
      <c r="AC22" s="109"/>
      <c r="AD22" s="109"/>
      <c r="AE22" s="106">
        <f t="shared" ref="AE22:AE55" si="1">SUM(G22:I22,K22:M22,O22:Q22,S22:U22,W22:Y22,AA22:AC22)</f>
        <v>30</v>
      </c>
      <c r="AF22" s="106">
        <v>75</v>
      </c>
      <c r="AG22" s="106">
        <f t="shared" ref="AG22:AG55" si="2">SUM(J22,N22,R22,V22,Z22,AD22)</f>
        <v>3</v>
      </c>
    </row>
    <row r="23" spans="1:39" ht="55.5" customHeight="1" x14ac:dyDescent="0.35">
      <c r="A23" s="42">
        <v>3</v>
      </c>
      <c r="B23" s="85" t="s">
        <v>76</v>
      </c>
      <c r="C23" s="1" t="s">
        <v>151</v>
      </c>
      <c r="D23" s="106">
        <v>1</v>
      </c>
      <c r="E23" s="106">
        <v>1</v>
      </c>
      <c r="F23" s="106"/>
      <c r="G23" s="52">
        <v>20</v>
      </c>
      <c r="H23" s="52">
        <v>10</v>
      </c>
      <c r="I23" s="52"/>
      <c r="J23" s="52">
        <v>3</v>
      </c>
      <c r="K23" s="109"/>
      <c r="L23" s="109"/>
      <c r="M23" s="109"/>
      <c r="N23" s="109"/>
      <c r="O23" s="52"/>
      <c r="P23" s="52"/>
      <c r="Q23" s="52"/>
      <c r="R23" s="52"/>
      <c r="S23" s="109"/>
      <c r="T23" s="109"/>
      <c r="U23" s="109"/>
      <c r="V23" s="109"/>
      <c r="W23" s="52"/>
      <c r="X23" s="52"/>
      <c r="Y23" s="52"/>
      <c r="Z23" s="52"/>
      <c r="AA23" s="109"/>
      <c r="AB23" s="109"/>
      <c r="AC23" s="109"/>
      <c r="AD23" s="109"/>
      <c r="AE23" s="106">
        <f t="shared" si="1"/>
        <v>30</v>
      </c>
      <c r="AF23" s="106">
        <v>75</v>
      </c>
      <c r="AG23" s="106">
        <f t="shared" si="2"/>
        <v>3</v>
      </c>
    </row>
    <row r="24" spans="1:39" ht="35.25" customHeight="1" x14ac:dyDescent="0.35">
      <c r="A24" s="42">
        <v>4</v>
      </c>
      <c r="B24" s="85" t="s">
        <v>143</v>
      </c>
      <c r="C24" s="1" t="s">
        <v>152</v>
      </c>
      <c r="D24" s="106">
        <v>1</v>
      </c>
      <c r="E24" s="106">
        <v>1</v>
      </c>
      <c r="F24" s="106"/>
      <c r="G24" s="52">
        <v>10</v>
      </c>
      <c r="H24" s="52">
        <v>10</v>
      </c>
      <c r="I24" s="52"/>
      <c r="J24" s="52">
        <v>2</v>
      </c>
      <c r="K24" s="109"/>
      <c r="L24" s="109"/>
      <c r="M24" s="109"/>
      <c r="N24" s="109"/>
      <c r="O24" s="52"/>
      <c r="P24" s="52"/>
      <c r="Q24" s="52"/>
      <c r="R24" s="52"/>
      <c r="S24" s="109"/>
      <c r="T24" s="109"/>
      <c r="U24" s="109"/>
      <c r="V24" s="109"/>
      <c r="W24" s="52"/>
      <c r="X24" s="52"/>
      <c r="Y24" s="52"/>
      <c r="Z24" s="52"/>
      <c r="AA24" s="109"/>
      <c r="AB24" s="109"/>
      <c r="AC24" s="109"/>
      <c r="AD24" s="109"/>
      <c r="AE24" s="106">
        <f t="shared" si="1"/>
        <v>20</v>
      </c>
      <c r="AF24" s="106">
        <v>50</v>
      </c>
      <c r="AG24" s="106">
        <f t="shared" si="2"/>
        <v>2</v>
      </c>
    </row>
    <row r="25" spans="1:39" ht="39.75" customHeight="1" x14ac:dyDescent="0.35">
      <c r="A25" s="42">
        <v>5</v>
      </c>
      <c r="B25" s="85" t="s">
        <v>121</v>
      </c>
      <c r="C25" s="1" t="s">
        <v>153</v>
      </c>
      <c r="D25" s="106"/>
      <c r="E25" s="106">
        <v>1</v>
      </c>
      <c r="F25" s="106"/>
      <c r="G25" s="52">
        <v>10</v>
      </c>
      <c r="H25" s="52">
        <v>10</v>
      </c>
      <c r="I25" s="52"/>
      <c r="J25" s="52">
        <v>2</v>
      </c>
      <c r="K25" s="109"/>
      <c r="L25" s="109"/>
      <c r="M25" s="109"/>
      <c r="N25" s="109"/>
      <c r="O25" s="52"/>
      <c r="P25" s="52"/>
      <c r="Q25" s="52"/>
      <c r="R25" s="52"/>
      <c r="S25" s="109"/>
      <c r="T25" s="109"/>
      <c r="U25" s="109"/>
      <c r="V25" s="109"/>
      <c r="W25" s="52"/>
      <c r="X25" s="52"/>
      <c r="Y25" s="52"/>
      <c r="Z25" s="52"/>
      <c r="AA25" s="109"/>
      <c r="AB25" s="109"/>
      <c r="AC25" s="109"/>
      <c r="AD25" s="109"/>
      <c r="AE25" s="106">
        <f t="shared" si="1"/>
        <v>20</v>
      </c>
      <c r="AF25" s="106">
        <v>50</v>
      </c>
      <c r="AG25" s="106">
        <f t="shared" si="2"/>
        <v>2</v>
      </c>
    </row>
    <row r="26" spans="1:39" ht="38.25" customHeight="1" x14ac:dyDescent="0.35">
      <c r="A26" s="42">
        <v>6</v>
      </c>
      <c r="B26" s="85" t="s">
        <v>78</v>
      </c>
      <c r="C26" s="1" t="s">
        <v>154</v>
      </c>
      <c r="D26" s="106"/>
      <c r="E26" s="106">
        <v>1</v>
      </c>
      <c r="F26" s="106"/>
      <c r="G26" s="52">
        <v>10</v>
      </c>
      <c r="H26" s="52"/>
      <c r="I26" s="52"/>
      <c r="J26" s="52">
        <v>1</v>
      </c>
      <c r="K26" s="109"/>
      <c r="L26" s="109"/>
      <c r="M26" s="109"/>
      <c r="N26" s="109"/>
      <c r="O26" s="52"/>
      <c r="P26" s="52"/>
      <c r="Q26" s="52"/>
      <c r="R26" s="52"/>
      <c r="S26" s="109"/>
      <c r="T26" s="109"/>
      <c r="U26" s="109"/>
      <c r="V26" s="109"/>
      <c r="W26" s="52"/>
      <c r="X26" s="52"/>
      <c r="Y26" s="52"/>
      <c r="Z26" s="52"/>
      <c r="AA26" s="109"/>
      <c r="AB26" s="109"/>
      <c r="AC26" s="109"/>
      <c r="AD26" s="109"/>
      <c r="AE26" s="106">
        <f t="shared" si="1"/>
        <v>10</v>
      </c>
      <c r="AF26" s="106">
        <v>25</v>
      </c>
      <c r="AG26" s="106">
        <f t="shared" si="2"/>
        <v>1</v>
      </c>
    </row>
    <row r="27" spans="1:39" ht="51.75" customHeight="1" x14ac:dyDescent="0.35">
      <c r="A27" s="42">
        <v>7</v>
      </c>
      <c r="B27" s="85" t="s">
        <v>79</v>
      </c>
      <c r="C27" s="1" t="s">
        <v>155</v>
      </c>
      <c r="D27" s="106"/>
      <c r="E27" s="106">
        <v>2</v>
      </c>
      <c r="F27" s="106"/>
      <c r="G27" s="52"/>
      <c r="H27" s="52"/>
      <c r="I27" s="52"/>
      <c r="J27" s="52"/>
      <c r="K27" s="109">
        <v>10</v>
      </c>
      <c r="L27" s="109">
        <v>10</v>
      </c>
      <c r="M27" s="109"/>
      <c r="N27" s="109">
        <v>2</v>
      </c>
      <c r="O27" s="52"/>
      <c r="P27" s="52"/>
      <c r="Q27" s="52"/>
      <c r="R27" s="52"/>
      <c r="S27" s="109"/>
      <c r="T27" s="109"/>
      <c r="U27" s="109"/>
      <c r="V27" s="109"/>
      <c r="W27" s="52"/>
      <c r="X27" s="52"/>
      <c r="Y27" s="52"/>
      <c r="Z27" s="52"/>
      <c r="AA27" s="109"/>
      <c r="AB27" s="109"/>
      <c r="AC27" s="109"/>
      <c r="AD27" s="109"/>
      <c r="AE27" s="106">
        <f t="shared" si="1"/>
        <v>20</v>
      </c>
      <c r="AF27" s="106">
        <v>50</v>
      </c>
      <c r="AG27" s="106">
        <f t="shared" si="2"/>
        <v>2</v>
      </c>
    </row>
    <row r="28" spans="1:39" ht="41.25" customHeight="1" x14ac:dyDescent="0.35">
      <c r="A28" s="42">
        <v>8</v>
      </c>
      <c r="B28" s="85" t="s">
        <v>80</v>
      </c>
      <c r="C28" s="1" t="s">
        <v>207</v>
      </c>
      <c r="D28" s="106">
        <v>2</v>
      </c>
      <c r="E28" s="106">
        <v>2</v>
      </c>
      <c r="F28" s="106"/>
      <c r="G28" s="52"/>
      <c r="H28" s="52"/>
      <c r="I28" s="52"/>
      <c r="J28" s="52"/>
      <c r="K28" s="109">
        <v>20</v>
      </c>
      <c r="L28" s="109">
        <v>20</v>
      </c>
      <c r="M28" s="109"/>
      <c r="N28" s="109">
        <v>5</v>
      </c>
      <c r="O28" s="52"/>
      <c r="P28" s="52"/>
      <c r="Q28" s="52"/>
      <c r="R28" s="52"/>
      <c r="S28" s="109"/>
      <c r="T28" s="109"/>
      <c r="U28" s="109"/>
      <c r="V28" s="109"/>
      <c r="W28" s="52"/>
      <c r="X28" s="52"/>
      <c r="Y28" s="52"/>
      <c r="Z28" s="52"/>
      <c r="AA28" s="109"/>
      <c r="AB28" s="109"/>
      <c r="AC28" s="109"/>
      <c r="AD28" s="109"/>
      <c r="AE28" s="106">
        <f t="shared" si="1"/>
        <v>40</v>
      </c>
      <c r="AF28" s="106">
        <v>125</v>
      </c>
      <c r="AG28" s="106">
        <f t="shared" si="2"/>
        <v>5</v>
      </c>
    </row>
    <row r="29" spans="1:39" ht="54.75" customHeight="1" x14ac:dyDescent="0.35">
      <c r="A29" s="42">
        <v>9</v>
      </c>
      <c r="B29" s="85" t="s">
        <v>81</v>
      </c>
      <c r="C29" s="1" t="s">
        <v>156</v>
      </c>
      <c r="D29" s="106"/>
      <c r="E29" s="106">
        <v>2</v>
      </c>
      <c r="F29" s="106"/>
      <c r="G29" s="52"/>
      <c r="H29" s="52"/>
      <c r="I29" s="52"/>
      <c r="J29" s="52"/>
      <c r="K29" s="109">
        <v>10</v>
      </c>
      <c r="L29" s="109">
        <v>20</v>
      </c>
      <c r="M29" s="109"/>
      <c r="N29" s="109">
        <v>3</v>
      </c>
      <c r="O29" s="52"/>
      <c r="P29" s="52"/>
      <c r="Q29" s="52"/>
      <c r="R29" s="52"/>
      <c r="S29" s="109"/>
      <c r="T29" s="109"/>
      <c r="U29" s="109"/>
      <c r="V29" s="109"/>
      <c r="W29" s="52"/>
      <c r="X29" s="52"/>
      <c r="Y29" s="52"/>
      <c r="Z29" s="52"/>
      <c r="AA29" s="109"/>
      <c r="AB29" s="109"/>
      <c r="AC29" s="109"/>
      <c r="AD29" s="109"/>
      <c r="AE29" s="106">
        <f t="shared" si="1"/>
        <v>30</v>
      </c>
      <c r="AF29" s="106">
        <v>75</v>
      </c>
      <c r="AG29" s="106">
        <f t="shared" si="2"/>
        <v>3</v>
      </c>
    </row>
    <row r="30" spans="1:39" ht="36.75" customHeight="1" x14ac:dyDescent="0.35">
      <c r="A30" s="42">
        <v>10</v>
      </c>
      <c r="B30" s="85" t="s">
        <v>82</v>
      </c>
      <c r="C30" s="1" t="s">
        <v>157</v>
      </c>
      <c r="D30" s="106"/>
      <c r="E30" s="106">
        <v>2</v>
      </c>
      <c r="F30" s="106"/>
      <c r="G30" s="52"/>
      <c r="H30" s="52"/>
      <c r="I30" s="52"/>
      <c r="J30" s="52"/>
      <c r="K30" s="109">
        <v>10</v>
      </c>
      <c r="L30" s="109">
        <v>20</v>
      </c>
      <c r="M30" s="109"/>
      <c r="N30" s="109">
        <v>3</v>
      </c>
      <c r="O30" s="52"/>
      <c r="P30" s="52"/>
      <c r="Q30" s="52"/>
      <c r="R30" s="52"/>
      <c r="S30" s="109"/>
      <c r="T30" s="109"/>
      <c r="U30" s="109"/>
      <c r="V30" s="109"/>
      <c r="W30" s="52"/>
      <c r="X30" s="52"/>
      <c r="Y30" s="52"/>
      <c r="Z30" s="52"/>
      <c r="AA30" s="109"/>
      <c r="AB30" s="109"/>
      <c r="AC30" s="109"/>
      <c r="AD30" s="109"/>
      <c r="AE30" s="106">
        <f>SUM(G20:I20,K20:M20,O20:Q20,S20:U20,W20:Y20,AA20:AC20)</f>
        <v>0</v>
      </c>
      <c r="AF30" s="106">
        <v>75</v>
      </c>
      <c r="AG30" s="106">
        <f>SUM(J20,N20,R20,V20,Z20,AD20)</f>
        <v>0</v>
      </c>
    </row>
    <row r="31" spans="1:39" ht="38.25" customHeight="1" x14ac:dyDescent="0.35">
      <c r="A31" s="42">
        <v>11</v>
      </c>
      <c r="B31" s="85" t="s">
        <v>83</v>
      </c>
      <c r="C31" s="1" t="s">
        <v>208</v>
      </c>
      <c r="D31" s="106"/>
      <c r="E31" s="106">
        <v>2</v>
      </c>
      <c r="F31" s="106"/>
      <c r="G31" s="52"/>
      <c r="H31" s="52"/>
      <c r="I31" s="52"/>
      <c r="J31" s="52"/>
      <c r="K31" s="109">
        <v>10</v>
      </c>
      <c r="L31" s="109">
        <v>20</v>
      </c>
      <c r="M31" s="109"/>
      <c r="N31" s="109">
        <v>3</v>
      </c>
      <c r="O31" s="52"/>
      <c r="P31" s="52"/>
      <c r="Q31" s="52"/>
      <c r="R31" s="52"/>
      <c r="S31" s="109"/>
      <c r="T31" s="109"/>
      <c r="U31" s="109"/>
      <c r="V31" s="109"/>
      <c r="W31" s="52"/>
      <c r="X31" s="52"/>
      <c r="Y31" s="52"/>
      <c r="Z31" s="52"/>
      <c r="AA31" s="109"/>
      <c r="AB31" s="109"/>
      <c r="AC31" s="109"/>
      <c r="AD31" s="109"/>
      <c r="AE31" s="106">
        <f t="shared" si="1"/>
        <v>30</v>
      </c>
      <c r="AF31" s="106">
        <v>75</v>
      </c>
      <c r="AG31" s="106">
        <f t="shared" si="2"/>
        <v>3</v>
      </c>
    </row>
    <row r="32" spans="1:39" ht="39.75" customHeight="1" x14ac:dyDescent="0.35">
      <c r="A32" s="42">
        <v>12</v>
      </c>
      <c r="B32" s="85" t="s">
        <v>84</v>
      </c>
      <c r="C32" s="1" t="s">
        <v>158</v>
      </c>
      <c r="D32" s="106">
        <v>4</v>
      </c>
      <c r="E32" s="106">
        <v>3.4</v>
      </c>
      <c r="F32" s="106"/>
      <c r="G32" s="52"/>
      <c r="H32" s="52"/>
      <c r="I32" s="52"/>
      <c r="J32" s="52"/>
      <c r="K32" s="109"/>
      <c r="L32" s="109"/>
      <c r="M32" s="109"/>
      <c r="N32" s="109"/>
      <c r="O32" s="52">
        <v>20</v>
      </c>
      <c r="P32" s="52">
        <v>20</v>
      </c>
      <c r="Q32" s="52"/>
      <c r="R32" s="52">
        <v>4</v>
      </c>
      <c r="S32" s="109">
        <v>20</v>
      </c>
      <c r="T32" s="109">
        <v>20</v>
      </c>
      <c r="U32" s="109"/>
      <c r="V32" s="109">
        <v>4</v>
      </c>
      <c r="W32" s="52"/>
      <c r="X32" s="52"/>
      <c r="Y32" s="52"/>
      <c r="Z32" s="52"/>
      <c r="AA32" s="109"/>
      <c r="AB32" s="109"/>
      <c r="AC32" s="109"/>
      <c r="AD32" s="109"/>
      <c r="AE32" s="106">
        <f t="shared" si="1"/>
        <v>80</v>
      </c>
      <c r="AF32" s="106">
        <v>200</v>
      </c>
      <c r="AG32" s="106">
        <f t="shared" si="2"/>
        <v>8</v>
      </c>
    </row>
    <row r="33" spans="1:33" ht="41.25" customHeight="1" x14ac:dyDescent="0.35">
      <c r="A33" s="42">
        <v>13</v>
      </c>
      <c r="B33" s="85" t="s">
        <v>85</v>
      </c>
      <c r="C33" s="1" t="s">
        <v>159</v>
      </c>
      <c r="D33" s="106">
        <v>3</v>
      </c>
      <c r="E33" s="106">
        <v>3</v>
      </c>
      <c r="F33" s="108"/>
      <c r="G33" s="52"/>
      <c r="H33" s="52"/>
      <c r="I33" s="52"/>
      <c r="J33" s="52"/>
      <c r="K33" s="109"/>
      <c r="L33" s="109"/>
      <c r="M33" s="109"/>
      <c r="N33" s="109"/>
      <c r="O33" s="52">
        <v>10</v>
      </c>
      <c r="P33" s="52">
        <v>20</v>
      </c>
      <c r="Q33" s="52"/>
      <c r="R33" s="52">
        <v>2</v>
      </c>
      <c r="S33" s="109"/>
      <c r="T33" s="109"/>
      <c r="U33" s="109"/>
      <c r="V33" s="109"/>
      <c r="W33" s="52"/>
      <c r="X33" s="52"/>
      <c r="Y33" s="52"/>
      <c r="Z33" s="52"/>
      <c r="AA33" s="93"/>
      <c r="AB33" s="93"/>
      <c r="AC33" s="93"/>
      <c r="AD33" s="93"/>
      <c r="AE33" s="106">
        <f t="shared" si="1"/>
        <v>30</v>
      </c>
      <c r="AF33" s="106">
        <v>50</v>
      </c>
      <c r="AG33" s="106">
        <f t="shared" si="2"/>
        <v>2</v>
      </c>
    </row>
    <row r="34" spans="1:33" ht="41.25" customHeight="1" x14ac:dyDescent="0.35">
      <c r="A34" s="42">
        <v>14</v>
      </c>
      <c r="B34" s="85" t="s">
        <v>86</v>
      </c>
      <c r="C34" s="1" t="s">
        <v>160</v>
      </c>
      <c r="D34" s="106">
        <v>1</v>
      </c>
      <c r="E34" s="106">
        <v>1</v>
      </c>
      <c r="F34" s="108"/>
      <c r="G34" s="52">
        <v>20</v>
      </c>
      <c r="H34" s="52">
        <v>20</v>
      </c>
      <c r="I34" s="52"/>
      <c r="J34" s="52">
        <v>4</v>
      </c>
      <c r="K34" s="109"/>
      <c r="L34" s="109"/>
      <c r="M34" s="109"/>
      <c r="N34" s="109"/>
      <c r="O34" s="52"/>
      <c r="P34" s="52"/>
      <c r="Q34" s="52"/>
      <c r="R34" s="52"/>
      <c r="S34" s="109"/>
      <c r="T34" s="109"/>
      <c r="U34" s="109"/>
      <c r="V34" s="109"/>
      <c r="W34" s="52"/>
      <c r="X34" s="52"/>
      <c r="Y34" s="52"/>
      <c r="Z34" s="52"/>
      <c r="AA34" s="109"/>
      <c r="AB34" s="109"/>
      <c r="AC34" s="109"/>
      <c r="AD34" s="109"/>
      <c r="AE34" s="106">
        <v>60</v>
      </c>
      <c r="AF34" s="106">
        <v>100</v>
      </c>
      <c r="AG34" s="106">
        <f t="shared" si="2"/>
        <v>4</v>
      </c>
    </row>
    <row r="35" spans="1:33" ht="32.25" customHeight="1" x14ac:dyDescent="0.35">
      <c r="A35" s="42">
        <v>10</v>
      </c>
      <c r="B35" s="85" t="s">
        <v>87</v>
      </c>
      <c r="C35" s="1" t="s">
        <v>228</v>
      </c>
      <c r="D35" s="106">
        <v>3</v>
      </c>
      <c r="E35" s="106">
        <v>3</v>
      </c>
      <c r="F35" s="108"/>
      <c r="G35" s="52"/>
      <c r="H35" s="52"/>
      <c r="I35" s="52"/>
      <c r="J35" s="52"/>
      <c r="K35" s="109"/>
      <c r="L35" s="109"/>
      <c r="M35" s="109"/>
      <c r="N35" s="109"/>
      <c r="O35" s="94">
        <v>10</v>
      </c>
      <c r="P35" s="94">
        <v>10</v>
      </c>
      <c r="Q35" s="94"/>
      <c r="R35" s="94">
        <v>2</v>
      </c>
      <c r="S35" s="109"/>
      <c r="T35" s="109"/>
      <c r="U35" s="109"/>
      <c r="V35" s="109"/>
      <c r="W35" s="52"/>
      <c r="X35" s="52"/>
      <c r="Y35" s="52"/>
      <c r="Z35" s="52"/>
      <c r="AA35" s="109"/>
      <c r="AB35" s="109"/>
      <c r="AC35" s="109"/>
      <c r="AD35" s="109"/>
      <c r="AE35" s="106">
        <f t="shared" si="1"/>
        <v>20</v>
      </c>
      <c r="AF35" s="106">
        <v>50</v>
      </c>
      <c r="AG35" s="106">
        <f t="shared" si="2"/>
        <v>2</v>
      </c>
    </row>
    <row r="36" spans="1:33" ht="38.25" customHeight="1" x14ac:dyDescent="0.35">
      <c r="A36" s="42">
        <v>16</v>
      </c>
      <c r="B36" s="85" t="s">
        <v>88</v>
      </c>
      <c r="C36" s="1" t="s">
        <v>178</v>
      </c>
      <c r="D36" s="106">
        <v>4</v>
      </c>
      <c r="E36" s="106">
        <v>4</v>
      </c>
      <c r="F36" s="108"/>
      <c r="G36" s="52"/>
      <c r="H36" s="52"/>
      <c r="I36" s="52"/>
      <c r="J36" s="52"/>
      <c r="K36" s="109"/>
      <c r="L36" s="109"/>
      <c r="M36" s="109"/>
      <c r="N36" s="109"/>
      <c r="O36" s="94"/>
      <c r="P36" s="94"/>
      <c r="Q36" s="94"/>
      <c r="R36" s="94"/>
      <c r="S36" s="109">
        <v>10</v>
      </c>
      <c r="T36" s="109">
        <v>20</v>
      </c>
      <c r="U36" s="109"/>
      <c r="V36" s="109">
        <v>3</v>
      </c>
      <c r="W36" s="52"/>
      <c r="X36" s="52"/>
      <c r="Y36" s="52"/>
      <c r="Z36" s="52"/>
      <c r="AA36" s="109"/>
      <c r="AB36" s="109"/>
      <c r="AC36" s="109"/>
      <c r="AD36" s="109"/>
      <c r="AE36" s="106">
        <f t="shared" si="1"/>
        <v>30</v>
      </c>
      <c r="AF36" s="106">
        <v>75</v>
      </c>
      <c r="AG36" s="106">
        <f t="shared" si="2"/>
        <v>3</v>
      </c>
    </row>
    <row r="37" spans="1:33" ht="55.5" customHeight="1" x14ac:dyDescent="0.35">
      <c r="A37" s="42">
        <v>17</v>
      </c>
      <c r="B37" s="85" t="s">
        <v>90</v>
      </c>
      <c r="C37" s="1" t="s">
        <v>162</v>
      </c>
      <c r="D37" s="106">
        <v>4</v>
      </c>
      <c r="E37" s="106">
        <v>4</v>
      </c>
      <c r="F37" s="108"/>
      <c r="G37" s="52"/>
      <c r="H37" s="52"/>
      <c r="I37" s="52"/>
      <c r="J37" s="52"/>
      <c r="K37" s="109"/>
      <c r="L37" s="109"/>
      <c r="M37" s="109"/>
      <c r="N37" s="109"/>
      <c r="O37" s="52"/>
      <c r="P37" s="52"/>
      <c r="Q37" s="52"/>
      <c r="R37" s="52"/>
      <c r="S37" s="109">
        <v>10</v>
      </c>
      <c r="T37" s="109">
        <v>10</v>
      </c>
      <c r="U37" s="109"/>
      <c r="V37" s="109">
        <v>2</v>
      </c>
      <c r="W37" s="52"/>
      <c r="X37" s="52"/>
      <c r="Y37" s="52"/>
      <c r="Z37" s="52"/>
      <c r="AA37" s="109"/>
      <c r="AB37" s="109"/>
      <c r="AC37" s="109"/>
      <c r="AD37" s="109"/>
      <c r="AE37" s="106">
        <f t="shared" si="1"/>
        <v>20</v>
      </c>
      <c r="AF37" s="106">
        <v>50</v>
      </c>
      <c r="AG37" s="106">
        <f t="shared" si="2"/>
        <v>2</v>
      </c>
    </row>
    <row r="38" spans="1:33" ht="39.75" customHeight="1" x14ac:dyDescent="0.35">
      <c r="A38" s="42">
        <v>18</v>
      </c>
      <c r="B38" s="85" t="s">
        <v>89</v>
      </c>
      <c r="C38" s="1" t="s">
        <v>163</v>
      </c>
      <c r="D38" s="106"/>
      <c r="E38" s="106">
        <v>4</v>
      </c>
      <c r="F38" s="108"/>
      <c r="G38" s="52"/>
      <c r="H38" s="52"/>
      <c r="I38" s="52"/>
      <c r="J38" s="52"/>
      <c r="K38" s="109"/>
      <c r="L38" s="109"/>
      <c r="M38" s="109"/>
      <c r="N38" s="109"/>
      <c r="O38" s="52"/>
      <c r="P38" s="52"/>
      <c r="Q38" s="52"/>
      <c r="R38" s="52"/>
      <c r="S38" s="109">
        <v>10</v>
      </c>
      <c r="T38" s="109">
        <v>10</v>
      </c>
      <c r="U38" s="109"/>
      <c r="V38" s="109">
        <v>2</v>
      </c>
      <c r="W38" s="52"/>
      <c r="X38" s="52"/>
      <c r="Y38" s="52"/>
      <c r="Z38" s="52"/>
      <c r="AA38" s="109"/>
      <c r="AB38" s="109"/>
      <c r="AC38" s="109"/>
      <c r="AD38" s="93"/>
      <c r="AE38" s="106">
        <f t="shared" si="1"/>
        <v>20</v>
      </c>
      <c r="AF38" s="106">
        <v>50</v>
      </c>
      <c r="AG38" s="106">
        <f t="shared" si="2"/>
        <v>2</v>
      </c>
    </row>
    <row r="39" spans="1:33" ht="42.75" customHeight="1" x14ac:dyDescent="0.35">
      <c r="A39" s="42">
        <v>19</v>
      </c>
      <c r="B39" s="85" t="s">
        <v>91</v>
      </c>
      <c r="C39" s="1" t="s">
        <v>164</v>
      </c>
      <c r="D39" s="106">
        <v>5</v>
      </c>
      <c r="E39" s="106">
        <v>5</v>
      </c>
      <c r="F39" s="108"/>
      <c r="G39" s="52"/>
      <c r="H39" s="52"/>
      <c r="I39" s="52"/>
      <c r="J39" s="52"/>
      <c r="K39" s="109"/>
      <c r="L39" s="109"/>
      <c r="M39" s="109"/>
      <c r="N39" s="109"/>
      <c r="O39" s="52"/>
      <c r="P39" s="52"/>
      <c r="Q39" s="52"/>
      <c r="R39" s="52"/>
      <c r="S39" s="109"/>
      <c r="T39" s="109"/>
      <c r="U39" s="109"/>
      <c r="V39" s="109"/>
      <c r="W39" s="52"/>
      <c r="X39" s="52">
        <v>10</v>
      </c>
      <c r="Y39" s="52"/>
      <c r="Z39" s="52">
        <v>1</v>
      </c>
      <c r="AA39" s="109"/>
      <c r="AB39" s="109"/>
      <c r="AC39" s="109"/>
      <c r="AD39" s="109"/>
      <c r="AE39" s="106">
        <f t="shared" si="1"/>
        <v>10</v>
      </c>
      <c r="AF39" s="106">
        <v>25</v>
      </c>
      <c r="AG39" s="106">
        <f>SUM(J39,N39,R39,V39,Z39,AD39)</f>
        <v>1</v>
      </c>
    </row>
    <row r="40" spans="1:33" ht="41.25" customHeight="1" x14ac:dyDescent="0.35">
      <c r="A40" s="42">
        <v>20</v>
      </c>
      <c r="B40" s="85" t="s">
        <v>92</v>
      </c>
      <c r="C40" s="1" t="s">
        <v>179</v>
      </c>
      <c r="D40" s="106">
        <v>5</v>
      </c>
      <c r="E40" s="106">
        <v>5</v>
      </c>
      <c r="F40" s="108"/>
      <c r="G40" s="52"/>
      <c r="H40" s="52"/>
      <c r="I40" s="52"/>
      <c r="J40" s="52"/>
      <c r="K40" s="109"/>
      <c r="L40" s="109"/>
      <c r="M40" s="109"/>
      <c r="N40" s="109"/>
      <c r="O40" s="52"/>
      <c r="P40" s="52"/>
      <c r="Q40" s="52"/>
      <c r="R40" s="52"/>
      <c r="S40" s="109"/>
      <c r="T40" s="109"/>
      <c r="U40" s="109"/>
      <c r="V40" s="93"/>
      <c r="W40" s="52">
        <v>10</v>
      </c>
      <c r="X40" s="52">
        <v>20</v>
      </c>
      <c r="Y40" s="52"/>
      <c r="Z40" s="52">
        <v>3</v>
      </c>
      <c r="AA40" s="109"/>
      <c r="AB40" s="109"/>
      <c r="AC40" s="109"/>
      <c r="AD40" s="109"/>
      <c r="AE40" s="106">
        <f t="shared" si="1"/>
        <v>30</v>
      </c>
      <c r="AF40" s="106">
        <v>75</v>
      </c>
      <c r="AG40" s="106">
        <f t="shared" si="2"/>
        <v>3</v>
      </c>
    </row>
    <row r="41" spans="1:33" ht="32.25" customHeight="1" x14ac:dyDescent="0.35">
      <c r="A41" s="42">
        <v>21</v>
      </c>
      <c r="B41" s="85" t="s">
        <v>93</v>
      </c>
      <c r="C41" s="1" t="s">
        <v>165</v>
      </c>
      <c r="D41" s="106">
        <v>2</v>
      </c>
      <c r="E41" s="106">
        <v>2</v>
      </c>
      <c r="F41" s="108"/>
      <c r="G41" s="52"/>
      <c r="H41" s="52"/>
      <c r="I41" s="52"/>
      <c r="J41" s="52"/>
      <c r="K41" s="109">
        <v>10</v>
      </c>
      <c r="L41" s="109">
        <v>10</v>
      </c>
      <c r="M41" s="109"/>
      <c r="N41" s="109">
        <v>2</v>
      </c>
      <c r="O41" s="52"/>
      <c r="P41" s="52"/>
      <c r="Q41" s="52"/>
      <c r="R41" s="52"/>
      <c r="S41" s="109"/>
      <c r="T41" s="109"/>
      <c r="U41" s="109"/>
      <c r="V41" s="109"/>
      <c r="W41" s="94"/>
      <c r="X41" s="94"/>
      <c r="Y41" s="94"/>
      <c r="Z41" s="94"/>
      <c r="AA41" s="93"/>
      <c r="AB41" s="93"/>
      <c r="AC41" s="93"/>
      <c r="AD41" s="93"/>
      <c r="AE41" s="106">
        <f>SUM(G41:I41,K41:M41,O41:Q41,S41:U41,W41:Y41,AA41:AC41)</f>
        <v>20</v>
      </c>
      <c r="AF41" s="106">
        <v>50</v>
      </c>
      <c r="AG41" s="106">
        <f t="shared" si="2"/>
        <v>2</v>
      </c>
    </row>
    <row r="42" spans="1:33" ht="32.25" customHeight="1" x14ac:dyDescent="0.35">
      <c r="A42" s="42">
        <v>22</v>
      </c>
      <c r="B42" s="85" t="s">
        <v>138</v>
      </c>
      <c r="C42" s="1" t="s">
        <v>166</v>
      </c>
      <c r="D42" s="106"/>
      <c r="E42" s="106">
        <v>3</v>
      </c>
      <c r="F42" s="108"/>
      <c r="G42" s="52"/>
      <c r="H42" s="52"/>
      <c r="I42" s="52"/>
      <c r="J42" s="52"/>
      <c r="K42" s="109"/>
      <c r="L42" s="109"/>
      <c r="M42" s="109"/>
      <c r="N42" s="109"/>
      <c r="O42" s="52">
        <v>10</v>
      </c>
      <c r="P42" s="52"/>
      <c r="Q42" s="52"/>
      <c r="R42" s="52">
        <v>1</v>
      </c>
      <c r="S42" s="109"/>
      <c r="T42" s="109"/>
      <c r="U42" s="109"/>
      <c r="V42" s="109"/>
      <c r="W42" s="94"/>
      <c r="X42" s="94"/>
      <c r="Y42" s="94"/>
      <c r="Z42" s="94"/>
      <c r="AA42" s="93"/>
      <c r="AB42" s="93"/>
      <c r="AC42" s="93"/>
      <c r="AD42" s="93"/>
      <c r="AE42" s="106">
        <v>10</v>
      </c>
      <c r="AF42" s="106">
        <v>25</v>
      </c>
      <c r="AG42" s="106">
        <v>1</v>
      </c>
    </row>
    <row r="43" spans="1:33" ht="32.25" customHeight="1" x14ac:dyDescent="0.35">
      <c r="A43" s="42">
        <v>23</v>
      </c>
      <c r="B43" s="85" t="s">
        <v>94</v>
      </c>
      <c r="C43" s="1" t="s">
        <v>167</v>
      </c>
      <c r="D43" s="106">
        <v>5</v>
      </c>
      <c r="E43" s="106">
        <v>5</v>
      </c>
      <c r="F43" s="108"/>
      <c r="G43" s="52"/>
      <c r="H43" s="52"/>
      <c r="I43" s="52"/>
      <c r="J43" s="52"/>
      <c r="K43" s="109"/>
      <c r="L43" s="109"/>
      <c r="M43" s="109"/>
      <c r="N43" s="109"/>
      <c r="O43" s="52"/>
      <c r="P43" s="52"/>
      <c r="Q43" s="52"/>
      <c r="R43" s="52"/>
      <c r="S43" s="109"/>
      <c r="T43" s="109"/>
      <c r="U43" s="109"/>
      <c r="V43" s="109"/>
      <c r="W43" s="94">
        <v>20</v>
      </c>
      <c r="X43" s="94"/>
      <c r="Y43" s="94"/>
      <c r="Z43" s="94">
        <v>2</v>
      </c>
      <c r="AA43" s="93"/>
      <c r="AB43" s="93"/>
      <c r="AC43" s="93"/>
      <c r="AD43" s="93"/>
      <c r="AE43" s="106">
        <f t="shared" si="1"/>
        <v>20</v>
      </c>
      <c r="AF43" s="106">
        <v>50</v>
      </c>
      <c r="AG43" s="106">
        <f t="shared" si="2"/>
        <v>2</v>
      </c>
    </row>
    <row r="44" spans="1:33" ht="32.25" customHeight="1" x14ac:dyDescent="0.35">
      <c r="A44" s="42">
        <v>24</v>
      </c>
      <c r="B44" s="85" t="s">
        <v>95</v>
      </c>
      <c r="C44" s="1" t="s">
        <v>168</v>
      </c>
      <c r="D44" s="106"/>
      <c r="E44" s="106">
        <v>5</v>
      </c>
      <c r="F44" s="108"/>
      <c r="G44" s="52"/>
      <c r="H44" s="52"/>
      <c r="I44" s="52"/>
      <c r="J44" s="52"/>
      <c r="K44" s="109"/>
      <c r="L44" s="109"/>
      <c r="M44" s="109"/>
      <c r="N44" s="109"/>
      <c r="O44" s="52"/>
      <c r="P44" s="52"/>
      <c r="Q44" s="52"/>
      <c r="R44" s="52"/>
      <c r="S44" s="109"/>
      <c r="T44" s="109"/>
      <c r="U44" s="109"/>
      <c r="V44" s="109"/>
      <c r="W44" s="94"/>
      <c r="X44" s="94">
        <v>10</v>
      </c>
      <c r="Y44" s="94"/>
      <c r="Z44" s="94">
        <v>1</v>
      </c>
      <c r="AA44" s="93"/>
      <c r="AB44" s="93"/>
      <c r="AC44" s="93"/>
      <c r="AD44" s="93"/>
      <c r="AE44" s="106">
        <f t="shared" si="1"/>
        <v>10</v>
      </c>
      <c r="AF44" s="106">
        <v>25</v>
      </c>
      <c r="AG44" s="106">
        <f t="shared" si="2"/>
        <v>1</v>
      </c>
    </row>
    <row r="45" spans="1:33" ht="32.25" customHeight="1" x14ac:dyDescent="0.35">
      <c r="A45" s="42">
        <v>25</v>
      </c>
      <c r="B45" s="85" t="s">
        <v>96</v>
      </c>
      <c r="C45" s="1" t="s">
        <v>169</v>
      </c>
      <c r="D45" s="106"/>
      <c r="E45" s="106">
        <v>6</v>
      </c>
      <c r="F45" s="108"/>
      <c r="G45" s="52"/>
      <c r="H45" s="52"/>
      <c r="I45" s="52"/>
      <c r="J45" s="52"/>
      <c r="K45" s="109"/>
      <c r="L45" s="109"/>
      <c r="M45" s="109"/>
      <c r="N45" s="109"/>
      <c r="O45" s="52"/>
      <c r="P45" s="52"/>
      <c r="Q45" s="52"/>
      <c r="R45" s="52"/>
      <c r="S45" s="109"/>
      <c r="T45" s="109"/>
      <c r="U45" s="109"/>
      <c r="V45" s="109"/>
      <c r="W45" s="52"/>
      <c r="X45" s="52"/>
      <c r="Y45" s="52"/>
      <c r="Z45" s="52"/>
      <c r="AA45" s="109">
        <v>10</v>
      </c>
      <c r="AB45" s="109">
        <v>10</v>
      </c>
      <c r="AC45" s="109"/>
      <c r="AD45" s="109">
        <v>2</v>
      </c>
      <c r="AE45" s="106">
        <f>SUM(G30:I30,K30:M30,O30:Q30,S30:U30,W30:Y30,AA30:AC30)</f>
        <v>30</v>
      </c>
      <c r="AF45" s="106">
        <v>50</v>
      </c>
      <c r="AG45" s="106">
        <f>SUM(J30,N30,R30,V30,Z30,AD30)</f>
        <v>3</v>
      </c>
    </row>
    <row r="46" spans="1:33" ht="32.25" customHeight="1" x14ac:dyDescent="0.35">
      <c r="A46" s="42">
        <v>26</v>
      </c>
      <c r="B46" s="85" t="s">
        <v>134</v>
      </c>
      <c r="C46" s="1" t="s">
        <v>170</v>
      </c>
      <c r="D46" s="106"/>
      <c r="E46" s="106">
        <v>1</v>
      </c>
      <c r="F46" s="108"/>
      <c r="G46" s="52"/>
      <c r="H46" s="52">
        <v>20</v>
      </c>
      <c r="I46" s="52"/>
      <c r="J46" s="52">
        <v>2</v>
      </c>
      <c r="K46" s="109"/>
      <c r="L46" s="109"/>
      <c r="M46" s="109"/>
      <c r="N46" s="109"/>
      <c r="O46" s="52"/>
      <c r="P46" s="52"/>
      <c r="Q46" s="52"/>
      <c r="R46" s="52"/>
      <c r="S46" s="109"/>
      <c r="T46" s="109"/>
      <c r="U46" s="109"/>
      <c r="V46" s="109"/>
      <c r="W46" s="52"/>
      <c r="X46" s="52"/>
      <c r="Y46" s="52"/>
      <c r="Z46" s="52"/>
      <c r="AA46" s="109"/>
      <c r="AB46" s="109"/>
      <c r="AC46" s="109"/>
      <c r="AD46" s="109"/>
      <c r="AE46" s="106">
        <v>20</v>
      </c>
      <c r="AF46" s="106">
        <v>50</v>
      </c>
      <c r="AG46" s="106">
        <v>2</v>
      </c>
    </row>
    <row r="47" spans="1:33" ht="32.25" customHeight="1" x14ac:dyDescent="0.35">
      <c r="A47" s="42">
        <v>27</v>
      </c>
      <c r="B47" s="85" t="s">
        <v>129</v>
      </c>
      <c r="C47" s="1" t="s">
        <v>219</v>
      </c>
      <c r="D47" s="106"/>
      <c r="E47" s="106">
        <v>1</v>
      </c>
      <c r="F47" s="108"/>
      <c r="G47" s="52"/>
      <c r="H47" s="52">
        <v>20</v>
      </c>
      <c r="I47" s="52"/>
      <c r="J47" s="52">
        <v>2</v>
      </c>
      <c r="K47" s="109"/>
      <c r="L47" s="109"/>
      <c r="M47" s="109"/>
      <c r="N47" s="109"/>
      <c r="O47" s="52"/>
      <c r="P47" s="52"/>
      <c r="Q47" s="52"/>
      <c r="R47" s="52"/>
      <c r="S47" s="109"/>
      <c r="T47" s="109"/>
      <c r="U47" s="109"/>
      <c r="V47" s="109"/>
      <c r="W47" s="52"/>
      <c r="X47" s="52"/>
      <c r="Y47" s="52"/>
      <c r="Z47" s="52"/>
      <c r="AA47" s="109"/>
      <c r="AB47" s="109"/>
      <c r="AC47" s="109"/>
      <c r="AD47" s="109"/>
      <c r="AE47" s="106">
        <v>20</v>
      </c>
      <c r="AF47" s="106">
        <v>50</v>
      </c>
      <c r="AG47" s="106">
        <v>2</v>
      </c>
    </row>
    <row r="48" spans="1:33" ht="32.25" customHeight="1" x14ac:dyDescent="0.35">
      <c r="A48" s="42">
        <v>28</v>
      </c>
      <c r="B48" s="85" t="s">
        <v>172</v>
      </c>
      <c r="C48" s="1" t="s">
        <v>171</v>
      </c>
      <c r="D48" s="106"/>
      <c r="E48" s="106">
        <v>6</v>
      </c>
      <c r="F48" s="108"/>
      <c r="G48" s="52"/>
      <c r="H48" s="52"/>
      <c r="I48" s="52"/>
      <c r="J48" s="52"/>
      <c r="K48" s="109"/>
      <c r="L48" s="109"/>
      <c r="M48" s="109"/>
      <c r="N48" s="109"/>
      <c r="O48" s="52"/>
      <c r="P48" s="52"/>
      <c r="Q48" s="52"/>
      <c r="R48" s="52"/>
      <c r="S48" s="109"/>
      <c r="T48" s="109"/>
      <c r="U48" s="109"/>
      <c r="V48" s="109"/>
      <c r="W48" s="52"/>
      <c r="X48" s="52"/>
      <c r="Y48" s="52"/>
      <c r="Z48" s="52"/>
      <c r="AA48" s="109">
        <v>10</v>
      </c>
      <c r="AB48" s="109">
        <v>10</v>
      </c>
      <c r="AC48" s="109"/>
      <c r="AD48" s="109">
        <v>2</v>
      </c>
      <c r="AE48" s="106">
        <f t="shared" si="1"/>
        <v>20</v>
      </c>
      <c r="AF48" s="106">
        <v>50</v>
      </c>
      <c r="AG48" s="106">
        <f t="shared" si="2"/>
        <v>2</v>
      </c>
    </row>
    <row r="49" spans="1:39" ht="32.25" customHeight="1" x14ac:dyDescent="0.35">
      <c r="A49" s="42">
        <v>29</v>
      </c>
      <c r="B49" s="85" t="s">
        <v>97</v>
      </c>
      <c r="C49" s="1" t="s">
        <v>173</v>
      </c>
      <c r="D49" s="106"/>
      <c r="E49" s="106">
        <v>6</v>
      </c>
      <c r="F49" s="108"/>
      <c r="G49" s="52"/>
      <c r="H49" s="52"/>
      <c r="I49" s="52"/>
      <c r="J49" s="52"/>
      <c r="K49" s="109"/>
      <c r="L49" s="109"/>
      <c r="M49" s="109"/>
      <c r="N49" s="109"/>
      <c r="O49" s="52"/>
      <c r="P49" s="52"/>
      <c r="Q49" s="52"/>
      <c r="R49" s="52"/>
      <c r="S49" s="109"/>
      <c r="T49" s="109"/>
      <c r="U49" s="109"/>
      <c r="V49" s="109"/>
      <c r="W49" s="52"/>
      <c r="X49" s="52"/>
      <c r="Y49" s="52"/>
      <c r="Z49" s="52"/>
      <c r="AA49" s="109">
        <v>10</v>
      </c>
      <c r="AB49" s="109"/>
      <c r="AC49" s="109"/>
      <c r="AD49" s="109">
        <v>1</v>
      </c>
      <c r="AE49" s="106">
        <f t="shared" si="1"/>
        <v>10</v>
      </c>
      <c r="AF49" s="106">
        <v>25</v>
      </c>
      <c r="AG49" s="106">
        <f t="shared" si="2"/>
        <v>1</v>
      </c>
    </row>
    <row r="50" spans="1:39" ht="32.25" customHeight="1" x14ac:dyDescent="0.35">
      <c r="A50" s="42">
        <v>20</v>
      </c>
      <c r="B50" s="85" t="s">
        <v>139</v>
      </c>
      <c r="C50" s="1" t="s">
        <v>231</v>
      </c>
      <c r="D50" s="106"/>
      <c r="E50" s="106">
        <v>3</v>
      </c>
      <c r="F50" s="108"/>
      <c r="G50" s="52"/>
      <c r="H50" s="52"/>
      <c r="I50" s="52"/>
      <c r="J50" s="52"/>
      <c r="K50" s="109"/>
      <c r="L50" s="109"/>
      <c r="M50" s="109"/>
      <c r="N50" s="109"/>
      <c r="O50" s="52">
        <v>10</v>
      </c>
      <c r="P50" s="52"/>
      <c r="Q50" s="52"/>
      <c r="R50" s="52">
        <v>1</v>
      </c>
      <c r="S50" s="109"/>
      <c r="T50" s="109"/>
      <c r="U50" s="109"/>
      <c r="V50" s="109"/>
      <c r="W50" s="52"/>
      <c r="X50" s="52"/>
      <c r="Y50" s="52"/>
      <c r="Z50" s="52"/>
      <c r="AA50" s="109"/>
      <c r="AB50" s="109"/>
      <c r="AC50" s="109"/>
      <c r="AD50" s="109"/>
      <c r="AE50" s="106">
        <v>10</v>
      </c>
      <c r="AF50" s="106">
        <v>25</v>
      </c>
      <c r="AG50" s="106">
        <v>1</v>
      </c>
    </row>
    <row r="51" spans="1:39" ht="32.25" customHeight="1" x14ac:dyDescent="0.35">
      <c r="A51" s="42">
        <v>31</v>
      </c>
      <c r="B51" s="85" t="s">
        <v>122</v>
      </c>
      <c r="C51" s="1" t="s">
        <v>177</v>
      </c>
      <c r="D51" s="106">
        <v>5</v>
      </c>
      <c r="E51" s="106">
        <v>5</v>
      </c>
      <c r="F51" s="108"/>
      <c r="G51" s="52"/>
      <c r="H51" s="52"/>
      <c r="I51" s="52"/>
      <c r="J51" s="52"/>
      <c r="K51" s="109"/>
      <c r="L51" s="109"/>
      <c r="M51" s="109"/>
      <c r="N51" s="109"/>
      <c r="O51" s="52"/>
      <c r="P51" s="52"/>
      <c r="Q51" s="52"/>
      <c r="R51" s="52"/>
      <c r="S51" s="109"/>
      <c r="T51" s="109"/>
      <c r="U51" s="109"/>
      <c r="V51" s="109"/>
      <c r="W51" s="52">
        <v>10</v>
      </c>
      <c r="X51" s="52">
        <v>10</v>
      </c>
      <c r="Y51" s="52"/>
      <c r="Z51" s="52">
        <v>2</v>
      </c>
      <c r="AA51" s="109"/>
      <c r="AB51" s="109"/>
      <c r="AC51" s="109"/>
      <c r="AD51" s="109"/>
      <c r="AE51" s="106">
        <v>20</v>
      </c>
      <c r="AF51" s="106">
        <v>50</v>
      </c>
      <c r="AG51" s="106">
        <v>2</v>
      </c>
    </row>
    <row r="52" spans="1:39" ht="32.25" customHeight="1" x14ac:dyDescent="0.35">
      <c r="A52" s="42">
        <v>32</v>
      </c>
      <c r="B52" s="85" t="s">
        <v>140</v>
      </c>
      <c r="C52" s="1" t="s">
        <v>176</v>
      </c>
      <c r="D52" s="106"/>
      <c r="E52" s="106">
        <v>6</v>
      </c>
      <c r="F52" s="108"/>
      <c r="G52" s="52"/>
      <c r="H52" s="52"/>
      <c r="I52" s="52"/>
      <c r="J52" s="52"/>
      <c r="K52" s="109"/>
      <c r="L52" s="109"/>
      <c r="M52" s="109"/>
      <c r="N52" s="109"/>
      <c r="O52" s="52"/>
      <c r="P52" s="52"/>
      <c r="Q52" s="52"/>
      <c r="R52" s="52"/>
      <c r="S52" s="109"/>
      <c r="T52" s="109"/>
      <c r="U52" s="109"/>
      <c r="V52" s="109"/>
      <c r="W52" s="52"/>
      <c r="X52" s="52"/>
      <c r="Y52" s="52"/>
      <c r="Z52" s="52"/>
      <c r="AA52" s="109"/>
      <c r="AB52" s="109">
        <v>20</v>
      </c>
      <c r="AC52" s="109"/>
      <c r="AD52" s="109">
        <v>2</v>
      </c>
      <c r="AE52" s="106">
        <v>20</v>
      </c>
      <c r="AF52" s="106">
        <v>50</v>
      </c>
      <c r="AG52" s="106">
        <v>2</v>
      </c>
    </row>
    <row r="53" spans="1:39" ht="46.5" customHeight="1" x14ac:dyDescent="0.35">
      <c r="A53" s="42">
        <v>33</v>
      </c>
      <c r="B53" s="92" t="s">
        <v>98</v>
      </c>
      <c r="C53" s="1" t="s">
        <v>175</v>
      </c>
      <c r="D53" s="106"/>
      <c r="E53" s="106">
        <v>2</v>
      </c>
      <c r="F53" s="108"/>
      <c r="G53" s="52"/>
      <c r="H53" s="52">
        <v>10</v>
      </c>
      <c r="I53" s="52"/>
      <c r="J53" s="52">
        <v>1</v>
      </c>
      <c r="K53" s="109"/>
      <c r="L53" s="109"/>
      <c r="M53" s="109"/>
      <c r="N53" s="109"/>
      <c r="O53" s="52"/>
      <c r="P53" s="52"/>
      <c r="Q53" s="52"/>
      <c r="R53" s="52"/>
      <c r="S53" s="109"/>
      <c r="T53" s="109"/>
      <c r="U53" s="109"/>
      <c r="V53" s="109"/>
      <c r="W53" s="52"/>
      <c r="X53" s="52"/>
      <c r="Y53" s="52"/>
      <c r="Z53" s="52"/>
      <c r="AA53" s="109"/>
      <c r="AB53" s="109"/>
      <c r="AC53" s="109"/>
      <c r="AD53" s="109"/>
      <c r="AE53" s="106">
        <f t="shared" si="1"/>
        <v>10</v>
      </c>
      <c r="AF53" s="106">
        <v>25</v>
      </c>
      <c r="AG53" s="106">
        <f t="shared" si="2"/>
        <v>1</v>
      </c>
    </row>
    <row r="54" spans="1:39" ht="32.25" customHeight="1" x14ac:dyDescent="0.35">
      <c r="A54" s="42"/>
      <c r="B54" s="86" t="s">
        <v>62</v>
      </c>
      <c r="C54" s="1"/>
      <c r="D54" s="106"/>
      <c r="E54" s="106"/>
      <c r="F54" s="108"/>
      <c r="G54" s="52"/>
      <c r="H54" s="52"/>
      <c r="I54" s="52"/>
      <c r="J54" s="52"/>
      <c r="K54" s="109"/>
      <c r="L54" s="109"/>
      <c r="M54" s="109"/>
      <c r="N54" s="109"/>
      <c r="O54" s="52"/>
      <c r="P54" s="52"/>
      <c r="Q54" s="52"/>
      <c r="R54" s="52"/>
      <c r="S54" s="109"/>
      <c r="T54" s="109"/>
      <c r="U54" s="109"/>
      <c r="V54" s="109"/>
      <c r="W54" s="52"/>
      <c r="X54" s="52"/>
      <c r="Y54" s="52"/>
      <c r="Z54" s="52"/>
      <c r="AA54" s="109"/>
      <c r="AB54" s="109"/>
      <c r="AC54" s="109"/>
      <c r="AD54" s="109"/>
      <c r="AE54" s="106"/>
      <c r="AF54" s="106"/>
      <c r="AG54" s="106"/>
    </row>
    <row r="55" spans="1:39" ht="32.25" customHeight="1" x14ac:dyDescent="0.35">
      <c r="A55" s="42">
        <v>34</v>
      </c>
      <c r="B55" s="92" t="s">
        <v>63</v>
      </c>
      <c r="C55" s="1" t="s">
        <v>180</v>
      </c>
      <c r="D55" s="106"/>
      <c r="E55" s="106">
        <v>5.6</v>
      </c>
      <c r="F55" s="108"/>
      <c r="G55" s="52"/>
      <c r="H55" s="52"/>
      <c r="I55" s="52"/>
      <c r="J55" s="52"/>
      <c r="K55" s="109"/>
      <c r="L55" s="109"/>
      <c r="M55" s="109"/>
      <c r="N55" s="109"/>
      <c r="O55" s="52"/>
      <c r="P55" s="52"/>
      <c r="Q55" s="52"/>
      <c r="R55" s="52"/>
      <c r="S55" s="109"/>
      <c r="T55" s="109"/>
      <c r="U55" s="109"/>
      <c r="V55" s="109"/>
      <c r="W55" s="52"/>
      <c r="X55" s="52">
        <v>20</v>
      </c>
      <c r="Y55" s="52"/>
      <c r="Z55" s="52">
        <v>2</v>
      </c>
      <c r="AA55" s="109"/>
      <c r="AB55" s="109">
        <v>20</v>
      </c>
      <c r="AC55" s="109"/>
      <c r="AD55" s="109">
        <v>8</v>
      </c>
      <c r="AE55" s="106">
        <f t="shared" si="1"/>
        <v>40</v>
      </c>
      <c r="AF55" s="106">
        <v>250</v>
      </c>
      <c r="AG55" s="106">
        <f t="shared" si="2"/>
        <v>10</v>
      </c>
    </row>
    <row r="56" spans="1:39" s="12" customFormat="1" ht="32.25" customHeight="1" x14ac:dyDescent="0.35">
      <c r="A56" s="125" t="s">
        <v>11</v>
      </c>
      <c r="B56" s="126"/>
      <c r="C56" s="62"/>
      <c r="D56" s="62"/>
      <c r="E56" s="62"/>
      <c r="F56" s="62"/>
      <c r="G56" s="109">
        <f>SUM(G21:G55)</f>
        <v>110</v>
      </c>
      <c r="H56" s="109">
        <f>SUM(H21:H55)</f>
        <v>120</v>
      </c>
      <c r="I56" s="109"/>
      <c r="J56" s="109">
        <f>SUM(J21:J55)</f>
        <v>23</v>
      </c>
      <c r="K56" s="109">
        <f>SUM(K21:K55)</f>
        <v>70</v>
      </c>
      <c r="L56" s="109">
        <f>SUM(L21:L55)</f>
        <v>100</v>
      </c>
      <c r="M56" s="109"/>
      <c r="N56" s="109">
        <f>SUM(N21:N55)</f>
        <v>18</v>
      </c>
      <c r="O56" s="109">
        <f>SUM(O21:O55)</f>
        <v>60</v>
      </c>
      <c r="P56" s="109">
        <f>SUM(P21:P55)</f>
        <v>50</v>
      </c>
      <c r="Q56" s="109"/>
      <c r="R56" s="109">
        <f>SUM(R21:R55)</f>
        <v>10</v>
      </c>
      <c r="S56" s="109">
        <f>SUM(S21:S55)</f>
        <v>50</v>
      </c>
      <c r="T56" s="109">
        <f>SUM(T21:T55)</f>
        <v>60</v>
      </c>
      <c r="U56" s="109"/>
      <c r="V56" s="109">
        <f>SUM(V21:V55)</f>
        <v>11</v>
      </c>
      <c r="W56" s="109">
        <f>SUM(W21:W55)</f>
        <v>40</v>
      </c>
      <c r="X56" s="109">
        <f>SUM(X21:X55)</f>
        <v>70</v>
      </c>
      <c r="Y56" s="109"/>
      <c r="Z56" s="109">
        <f>SUM(Z21:Z55)</f>
        <v>11</v>
      </c>
      <c r="AA56" s="109">
        <f>SUM(AA21:AA55)</f>
        <v>30</v>
      </c>
      <c r="AB56" s="109">
        <f>SUM(AB21:AB55)</f>
        <v>60</v>
      </c>
      <c r="AC56" s="109"/>
      <c r="AD56" s="109">
        <f>SUM(AD21:AD55)</f>
        <v>15</v>
      </c>
      <c r="AE56" s="109">
        <f>SUM(AE21:AE55)</f>
        <v>820</v>
      </c>
      <c r="AF56" s="109">
        <f>SUM(AF21:AF55)</f>
        <v>2200</v>
      </c>
      <c r="AG56" s="109">
        <f>SUM(AG21:AG55)</f>
        <v>86</v>
      </c>
      <c r="AH56" s="7"/>
      <c r="AI56" s="7"/>
      <c r="AK56" s="7"/>
      <c r="AL56" s="7"/>
      <c r="AM56" s="7"/>
    </row>
    <row r="57" spans="1:39" ht="32.25" customHeight="1" x14ac:dyDescent="0.35">
      <c r="A57" s="123" t="s">
        <v>40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</row>
    <row r="58" spans="1:39" s="14" customFormat="1" ht="35.25" customHeight="1" x14ac:dyDescent="0.35">
      <c r="A58" s="120" t="s">
        <v>99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1"/>
      <c r="AF58" s="106"/>
      <c r="AG58" s="106"/>
      <c r="AK58" s="7"/>
      <c r="AL58" s="7"/>
      <c r="AM58" s="7"/>
    </row>
    <row r="59" spans="1:39" s="14" customFormat="1" ht="51.75" customHeight="1" x14ac:dyDescent="0.35">
      <c r="A59" s="43">
        <v>1</v>
      </c>
      <c r="B59" s="91" t="s">
        <v>100</v>
      </c>
      <c r="C59" s="1" t="s">
        <v>212</v>
      </c>
      <c r="D59" s="108">
        <v>3</v>
      </c>
      <c r="E59" s="108">
        <v>3</v>
      </c>
      <c r="F59" s="106"/>
      <c r="G59" s="52"/>
      <c r="H59" s="52"/>
      <c r="I59" s="52"/>
      <c r="J59" s="52"/>
      <c r="K59" s="59"/>
      <c r="L59" s="59"/>
      <c r="M59" s="59"/>
      <c r="N59" s="59"/>
      <c r="O59" s="52">
        <v>10</v>
      </c>
      <c r="P59" s="52">
        <v>20</v>
      </c>
      <c r="Q59" s="52"/>
      <c r="R59" s="52">
        <v>4</v>
      </c>
      <c r="S59" s="109"/>
      <c r="T59" s="109"/>
      <c r="U59" s="109"/>
      <c r="V59" s="109"/>
      <c r="W59" s="52"/>
      <c r="X59" s="52"/>
      <c r="Y59" s="52"/>
      <c r="Z59" s="52"/>
      <c r="AA59" s="109"/>
      <c r="AB59" s="109"/>
      <c r="AC59" s="109"/>
      <c r="AD59" s="109"/>
      <c r="AE59" s="106">
        <f>SUM(G59:I59,K59:M59,O59:Q59,S59:U59,W59:Y59,AA59:AC59)</f>
        <v>30</v>
      </c>
      <c r="AF59" s="106">
        <v>100</v>
      </c>
      <c r="AG59" s="106">
        <f>SUM(J59,N59,R59,V59,Z59,AD59)</f>
        <v>4</v>
      </c>
      <c r="AK59" s="7"/>
      <c r="AL59" s="7"/>
      <c r="AM59" s="7"/>
    </row>
    <row r="60" spans="1:39" s="14" customFormat="1" ht="35.25" customHeight="1" x14ac:dyDescent="0.35">
      <c r="A60" s="43">
        <v>2</v>
      </c>
      <c r="B60" s="91" t="s">
        <v>101</v>
      </c>
      <c r="C60" s="1" t="s">
        <v>210</v>
      </c>
      <c r="D60" s="108">
        <v>3</v>
      </c>
      <c r="E60" s="108">
        <v>3</v>
      </c>
      <c r="F60" s="106"/>
      <c r="G60" s="52"/>
      <c r="H60" s="52"/>
      <c r="I60" s="52"/>
      <c r="J60" s="52"/>
      <c r="K60" s="59"/>
      <c r="L60" s="59"/>
      <c r="M60" s="59"/>
      <c r="N60" s="59"/>
      <c r="O60" s="52">
        <v>10</v>
      </c>
      <c r="P60" s="52">
        <v>20</v>
      </c>
      <c r="Q60" s="52"/>
      <c r="R60" s="52">
        <v>4</v>
      </c>
      <c r="S60" s="109"/>
      <c r="T60" s="109"/>
      <c r="U60" s="109"/>
      <c r="V60" s="109"/>
      <c r="W60" s="52"/>
      <c r="X60" s="52"/>
      <c r="Y60" s="52"/>
      <c r="Z60" s="52"/>
      <c r="AA60" s="109"/>
      <c r="AB60" s="109"/>
      <c r="AC60" s="109"/>
      <c r="AD60" s="109"/>
      <c r="AE60" s="106">
        <f t="shared" ref="AE60:AE73" si="3">SUM(G60:I60,K60:M60,O60:Q60,S60:U60,W60:Y60,AA60:AC60)</f>
        <v>30</v>
      </c>
      <c r="AF60" s="106">
        <v>100</v>
      </c>
      <c r="AG60" s="106">
        <f t="shared" ref="AG60:AG73" si="4">SUM(J60,N60,R60,V60,Z60,AD60)</f>
        <v>4</v>
      </c>
      <c r="AK60" s="7"/>
      <c r="AL60" s="7"/>
      <c r="AM60" s="7"/>
    </row>
    <row r="61" spans="1:39" s="14" customFormat="1" ht="50.25" customHeight="1" x14ac:dyDescent="0.35">
      <c r="A61" s="43">
        <v>3</v>
      </c>
      <c r="B61" s="91" t="s">
        <v>102</v>
      </c>
      <c r="C61" s="1" t="s">
        <v>209</v>
      </c>
      <c r="D61" s="108"/>
      <c r="E61" s="108">
        <v>3</v>
      </c>
      <c r="F61" s="106"/>
      <c r="G61" s="52"/>
      <c r="H61" s="52"/>
      <c r="I61" s="52"/>
      <c r="J61" s="52"/>
      <c r="K61" s="59"/>
      <c r="L61" s="59"/>
      <c r="M61" s="59"/>
      <c r="N61" s="59"/>
      <c r="O61" s="52">
        <v>10</v>
      </c>
      <c r="P61" s="52">
        <v>20</v>
      </c>
      <c r="Q61" s="52"/>
      <c r="R61" s="52">
        <v>4</v>
      </c>
      <c r="S61" s="109"/>
      <c r="T61" s="109"/>
      <c r="U61" s="109"/>
      <c r="V61" s="109"/>
      <c r="W61" s="52"/>
      <c r="X61" s="52"/>
      <c r="Y61" s="52"/>
      <c r="Z61" s="52"/>
      <c r="AA61" s="109"/>
      <c r="AB61" s="109"/>
      <c r="AC61" s="109"/>
      <c r="AD61" s="109"/>
      <c r="AE61" s="106">
        <f t="shared" si="3"/>
        <v>30</v>
      </c>
      <c r="AF61" s="106">
        <v>100</v>
      </c>
      <c r="AG61" s="106">
        <f t="shared" si="4"/>
        <v>4</v>
      </c>
      <c r="AK61" s="7"/>
      <c r="AL61" s="7"/>
      <c r="AM61" s="7"/>
    </row>
    <row r="62" spans="1:39" s="14" customFormat="1" ht="48.75" customHeight="1" x14ac:dyDescent="0.35">
      <c r="A62" s="43">
        <v>4</v>
      </c>
      <c r="B62" s="91" t="s">
        <v>119</v>
      </c>
      <c r="C62" s="1" t="s">
        <v>216</v>
      </c>
      <c r="D62" s="108">
        <v>4</v>
      </c>
      <c r="E62" s="108">
        <v>4</v>
      </c>
      <c r="F62" s="106"/>
      <c r="G62" s="52"/>
      <c r="H62" s="52"/>
      <c r="I62" s="52"/>
      <c r="J62" s="52"/>
      <c r="K62" s="59"/>
      <c r="L62" s="59"/>
      <c r="M62" s="59"/>
      <c r="N62" s="59"/>
      <c r="O62" s="52"/>
      <c r="P62" s="52"/>
      <c r="Q62" s="52"/>
      <c r="R62" s="52"/>
      <c r="S62" s="109">
        <v>10</v>
      </c>
      <c r="T62" s="109">
        <v>20</v>
      </c>
      <c r="U62" s="109"/>
      <c r="V62" s="109">
        <v>4</v>
      </c>
      <c r="W62" s="52"/>
      <c r="X62" s="52"/>
      <c r="Y62" s="52"/>
      <c r="Z62" s="52"/>
      <c r="AA62" s="109"/>
      <c r="AB62" s="109"/>
      <c r="AC62" s="109"/>
      <c r="AD62" s="109"/>
      <c r="AE62" s="106">
        <f t="shared" si="3"/>
        <v>30</v>
      </c>
      <c r="AF62" s="106">
        <v>100</v>
      </c>
      <c r="AG62" s="106">
        <f t="shared" si="4"/>
        <v>4</v>
      </c>
      <c r="AK62" s="7"/>
      <c r="AL62" s="7"/>
      <c r="AM62" s="7"/>
    </row>
    <row r="63" spans="1:39" s="14" customFormat="1" ht="71.25" customHeight="1" x14ac:dyDescent="0.35">
      <c r="A63" s="43">
        <v>5</v>
      </c>
      <c r="B63" s="91" t="s">
        <v>123</v>
      </c>
      <c r="C63" s="1" t="s">
        <v>181</v>
      </c>
      <c r="D63" s="108"/>
      <c r="E63" s="108">
        <v>4</v>
      </c>
      <c r="F63" s="106"/>
      <c r="G63" s="52"/>
      <c r="H63" s="52"/>
      <c r="I63" s="52"/>
      <c r="J63" s="52"/>
      <c r="K63" s="59"/>
      <c r="L63" s="59"/>
      <c r="M63" s="59"/>
      <c r="N63" s="59"/>
      <c r="O63" s="52"/>
      <c r="P63" s="52"/>
      <c r="Q63" s="52"/>
      <c r="R63" s="52"/>
      <c r="S63" s="109">
        <v>10</v>
      </c>
      <c r="T63" s="109">
        <v>20</v>
      </c>
      <c r="U63" s="109"/>
      <c r="V63" s="109">
        <v>4</v>
      </c>
      <c r="W63" s="52"/>
      <c r="X63" s="52"/>
      <c r="Y63" s="52"/>
      <c r="Z63" s="52"/>
      <c r="AA63" s="109"/>
      <c r="AB63" s="109"/>
      <c r="AC63" s="109"/>
      <c r="AD63" s="109"/>
      <c r="AE63" s="106">
        <f t="shared" si="3"/>
        <v>30</v>
      </c>
      <c r="AF63" s="106">
        <v>100</v>
      </c>
      <c r="AG63" s="106">
        <f t="shared" si="4"/>
        <v>4</v>
      </c>
      <c r="AK63" s="7"/>
      <c r="AL63" s="7"/>
      <c r="AM63" s="7"/>
    </row>
    <row r="64" spans="1:39" s="14" customFormat="1" ht="30.75" customHeight="1" x14ac:dyDescent="0.35">
      <c r="A64" s="43">
        <v>6</v>
      </c>
      <c r="B64" s="91" t="s">
        <v>103</v>
      </c>
      <c r="C64" s="1" t="s">
        <v>182</v>
      </c>
      <c r="D64" s="108">
        <v>4</v>
      </c>
      <c r="E64" s="108">
        <v>4</v>
      </c>
      <c r="F64" s="106"/>
      <c r="G64" s="52"/>
      <c r="H64" s="52"/>
      <c r="I64" s="52"/>
      <c r="J64" s="52"/>
      <c r="K64" s="59"/>
      <c r="L64" s="59"/>
      <c r="M64" s="59"/>
      <c r="N64" s="59"/>
      <c r="O64" s="52"/>
      <c r="P64" s="52"/>
      <c r="Q64" s="52"/>
      <c r="R64" s="52"/>
      <c r="S64" s="109">
        <v>20</v>
      </c>
      <c r="T64" s="109">
        <v>30</v>
      </c>
      <c r="U64" s="109"/>
      <c r="V64" s="109">
        <v>5</v>
      </c>
      <c r="W64" s="52"/>
      <c r="X64" s="52"/>
      <c r="Y64" s="52"/>
      <c r="Z64" s="52"/>
      <c r="AA64" s="109"/>
      <c r="AB64" s="109"/>
      <c r="AC64" s="109"/>
      <c r="AD64" s="109"/>
      <c r="AE64" s="106">
        <f t="shared" si="3"/>
        <v>50</v>
      </c>
      <c r="AF64" s="106">
        <v>125</v>
      </c>
      <c r="AG64" s="106">
        <f t="shared" si="4"/>
        <v>5</v>
      </c>
      <c r="AK64" s="7"/>
      <c r="AL64" s="7"/>
      <c r="AM64" s="7"/>
    </row>
    <row r="65" spans="1:39" s="14" customFormat="1" ht="56.25" customHeight="1" x14ac:dyDescent="0.35">
      <c r="A65" s="43">
        <v>7</v>
      </c>
      <c r="B65" s="91" t="s">
        <v>104</v>
      </c>
      <c r="C65" s="1" t="s">
        <v>213</v>
      </c>
      <c r="D65" s="108"/>
      <c r="E65" s="108">
        <v>5</v>
      </c>
      <c r="F65" s="106"/>
      <c r="G65" s="52"/>
      <c r="H65" s="52"/>
      <c r="I65" s="52"/>
      <c r="J65" s="52"/>
      <c r="K65" s="59"/>
      <c r="L65" s="59"/>
      <c r="M65" s="59"/>
      <c r="N65" s="59"/>
      <c r="O65" s="52"/>
      <c r="P65" s="52"/>
      <c r="Q65" s="52"/>
      <c r="R65" s="52"/>
      <c r="S65" s="109"/>
      <c r="T65" s="109"/>
      <c r="U65" s="109"/>
      <c r="V65" s="109"/>
      <c r="W65" s="52">
        <v>10</v>
      </c>
      <c r="X65" s="52">
        <v>20</v>
      </c>
      <c r="Y65" s="52"/>
      <c r="Z65" s="52">
        <v>3</v>
      </c>
      <c r="AA65" s="109"/>
      <c r="AB65" s="109"/>
      <c r="AC65" s="109"/>
      <c r="AD65" s="109"/>
      <c r="AE65" s="106">
        <f t="shared" si="3"/>
        <v>30</v>
      </c>
      <c r="AF65" s="106">
        <v>75</v>
      </c>
      <c r="AG65" s="106">
        <f t="shared" si="4"/>
        <v>3</v>
      </c>
      <c r="AK65" s="7"/>
      <c r="AL65" s="7"/>
      <c r="AM65" s="7"/>
    </row>
    <row r="66" spans="1:39" s="14" customFormat="1" ht="56.25" customHeight="1" x14ac:dyDescent="0.35">
      <c r="A66" s="43" t="s">
        <v>135</v>
      </c>
      <c r="B66" s="91" t="s">
        <v>142</v>
      </c>
      <c r="C66" s="1" t="s">
        <v>183</v>
      </c>
      <c r="D66" s="108">
        <v>6</v>
      </c>
      <c r="E66" s="108">
        <v>6</v>
      </c>
      <c r="F66" s="106"/>
      <c r="G66" s="52"/>
      <c r="H66" s="52"/>
      <c r="I66" s="52"/>
      <c r="J66" s="52"/>
      <c r="K66" s="59"/>
      <c r="L66" s="59"/>
      <c r="M66" s="59"/>
      <c r="N66" s="59"/>
      <c r="O66" s="52"/>
      <c r="P66" s="52"/>
      <c r="Q66" s="52"/>
      <c r="R66" s="52"/>
      <c r="S66" s="109"/>
      <c r="T66" s="109"/>
      <c r="U66" s="109"/>
      <c r="V66" s="109"/>
      <c r="W66" s="52"/>
      <c r="X66" s="52"/>
      <c r="Y66" s="52"/>
      <c r="Z66" s="52"/>
      <c r="AA66" s="109">
        <v>10</v>
      </c>
      <c r="AB66" s="109">
        <v>20</v>
      </c>
      <c r="AC66" s="109"/>
      <c r="AD66" s="109">
        <v>3</v>
      </c>
      <c r="AE66" s="106">
        <v>30</v>
      </c>
      <c r="AF66" s="106">
        <v>75</v>
      </c>
      <c r="AG66" s="106">
        <v>3</v>
      </c>
      <c r="AK66" s="7"/>
      <c r="AL66" s="7"/>
      <c r="AM66" s="7"/>
    </row>
    <row r="67" spans="1:39" s="14" customFormat="1" ht="45.75" customHeight="1" x14ac:dyDescent="0.35">
      <c r="A67" s="43" t="s">
        <v>136</v>
      </c>
      <c r="B67" s="91" t="s">
        <v>105</v>
      </c>
      <c r="C67" s="1" t="s">
        <v>184</v>
      </c>
      <c r="D67" s="108"/>
      <c r="E67" s="108">
        <v>5</v>
      </c>
      <c r="F67" s="106"/>
      <c r="G67" s="52"/>
      <c r="H67" s="52"/>
      <c r="I67" s="52"/>
      <c r="J67" s="52"/>
      <c r="K67" s="59"/>
      <c r="L67" s="59"/>
      <c r="M67" s="59"/>
      <c r="N67" s="59"/>
      <c r="O67" s="52"/>
      <c r="P67" s="52"/>
      <c r="Q67" s="52"/>
      <c r="R67" s="52"/>
      <c r="S67" s="109"/>
      <c r="T67" s="109"/>
      <c r="U67" s="109"/>
      <c r="V67" s="109"/>
      <c r="W67" s="52">
        <v>10</v>
      </c>
      <c r="X67" s="52">
        <v>20</v>
      </c>
      <c r="Y67" s="52"/>
      <c r="Z67" s="52">
        <v>4</v>
      </c>
      <c r="AA67" s="109"/>
      <c r="AB67" s="109"/>
      <c r="AC67" s="109"/>
      <c r="AD67" s="109"/>
      <c r="AE67" s="106">
        <f t="shared" si="3"/>
        <v>30</v>
      </c>
      <c r="AF67" s="106">
        <v>100</v>
      </c>
      <c r="AG67" s="106">
        <f t="shared" si="4"/>
        <v>4</v>
      </c>
      <c r="AK67" s="7"/>
      <c r="AL67" s="7"/>
      <c r="AM67" s="7"/>
    </row>
    <row r="68" spans="1:39" s="14" customFormat="1" ht="45.75" customHeight="1" x14ac:dyDescent="0.35">
      <c r="A68" s="43" t="s">
        <v>137</v>
      </c>
      <c r="B68" s="91" t="s">
        <v>106</v>
      </c>
      <c r="C68" s="1" t="s">
        <v>185</v>
      </c>
      <c r="D68" s="108">
        <v>5</v>
      </c>
      <c r="E68" s="108">
        <v>5</v>
      </c>
      <c r="F68" s="106"/>
      <c r="G68" s="52"/>
      <c r="H68" s="52"/>
      <c r="I68" s="52"/>
      <c r="J68" s="52"/>
      <c r="K68" s="59"/>
      <c r="L68" s="59"/>
      <c r="M68" s="59"/>
      <c r="N68" s="59"/>
      <c r="O68" s="52"/>
      <c r="P68" s="52"/>
      <c r="Q68" s="52"/>
      <c r="R68" s="52"/>
      <c r="S68" s="109"/>
      <c r="T68" s="109"/>
      <c r="U68" s="109"/>
      <c r="V68" s="109"/>
      <c r="W68" s="52">
        <v>10</v>
      </c>
      <c r="X68" s="52">
        <v>20</v>
      </c>
      <c r="Y68" s="52"/>
      <c r="Z68" s="52">
        <v>4</v>
      </c>
      <c r="AA68" s="109"/>
      <c r="AB68" s="109"/>
      <c r="AC68" s="109"/>
      <c r="AD68" s="109"/>
      <c r="AE68" s="106">
        <f t="shared" si="3"/>
        <v>30</v>
      </c>
      <c r="AF68" s="106">
        <v>100</v>
      </c>
      <c r="AG68" s="106">
        <f t="shared" si="4"/>
        <v>4</v>
      </c>
      <c r="AK68" s="7"/>
      <c r="AL68" s="7"/>
      <c r="AM68" s="7"/>
    </row>
    <row r="69" spans="1:39" s="14" customFormat="1" ht="35.25" customHeight="1" x14ac:dyDescent="0.35">
      <c r="A69" s="43" t="s">
        <v>124</v>
      </c>
      <c r="B69" s="91" t="s">
        <v>202</v>
      </c>
      <c r="C69" s="1" t="s">
        <v>186</v>
      </c>
      <c r="D69" s="108">
        <v>5</v>
      </c>
      <c r="E69" s="108">
        <v>5</v>
      </c>
      <c r="F69" s="106"/>
      <c r="G69" s="52"/>
      <c r="H69" s="52"/>
      <c r="I69" s="52"/>
      <c r="J69" s="52"/>
      <c r="K69" s="59"/>
      <c r="L69" s="59"/>
      <c r="M69" s="59"/>
      <c r="N69" s="59"/>
      <c r="O69" s="52"/>
      <c r="P69" s="52"/>
      <c r="Q69" s="52"/>
      <c r="R69" s="52"/>
      <c r="S69" s="109"/>
      <c r="T69" s="109"/>
      <c r="U69" s="109"/>
      <c r="V69" s="109"/>
      <c r="W69" s="52">
        <v>10</v>
      </c>
      <c r="X69" s="52">
        <v>10</v>
      </c>
      <c r="Y69" s="52"/>
      <c r="Z69" s="52">
        <v>2</v>
      </c>
      <c r="AA69" s="109"/>
      <c r="AB69" s="109"/>
      <c r="AC69" s="109"/>
      <c r="AD69" s="109"/>
      <c r="AE69" s="106">
        <f t="shared" si="3"/>
        <v>20</v>
      </c>
      <c r="AF69" s="106">
        <v>50</v>
      </c>
      <c r="AG69" s="106">
        <f t="shared" si="4"/>
        <v>2</v>
      </c>
      <c r="AK69" s="7"/>
      <c r="AL69" s="7"/>
      <c r="AM69" s="7"/>
    </row>
    <row r="70" spans="1:39" s="14" customFormat="1" ht="35.25" customHeight="1" x14ac:dyDescent="0.35">
      <c r="A70" s="43" t="s">
        <v>130</v>
      </c>
      <c r="B70" s="91" t="s">
        <v>128</v>
      </c>
      <c r="C70" s="1" t="s">
        <v>214</v>
      </c>
      <c r="D70" s="108">
        <v>6</v>
      </c>
      <c r="E70" s="108">
        <v>6</v>
      </c>
      <c r="F70" s="106"/>
      <c r="G70" s="52"/>
      <c r="H70" s="52"/>
      <c r="I70" s="52"/>
      <c r="J70" s="52"/>
      <c r="K70" s="59"/>
      <c r="L70" s="59"/>
      <c r="M70" s="59"/>
      <c r="N70" s="59"/>
      <c r="O70" s="52"/>
      <c r="P70" s="52"/>
      <c r="Q70" s="52"/>
      <c r="R70" s="52"/>
      <c r="S70" s="109"/>
      <c r="T70" s="109"/>
      <c r="U70" s="109"/>
      <c r="V70" s="109"/>
      <c r="W70" s="52"/>
      <c r="X70" s="52"/>
      <c r="Y70" s="52"/>
      <c r="Z70" s="52"/>
      <c r="AA70" s="109"/>
      <c r="AB70" s="109">
        <v>20</v>
      </c>
      <c r="AC70" s="109"/>
      <c r="AD70" s="109">
        <v>3</v>
      </c>
      <c r="AE70" s="106">
        <v>20</v>
      </c>
      <c r="AF70" s="106">
        <v>75</v>
      </c>
      <c r="AG70" s="106">
        <v>3</v>
      </c>
      <c r="AK70" s="7"/>
      <c r="AL70" s="7"/>
      <c r="AM70" s="7"/>
    </row>
    <row r="71" spans="1:39" s="14" customFormat="1" ht="35.25" customHeight="1" x14ac:dyDescent="0.35">
      <c r="A71" s="43" t="s">
        <v>131</v>
      </c>
      <c r="B71" s="91" t="s">
        <v>77</v>
      </c>
      <c r="C71" s="1" t="s">
        <v>187</v>
      </c>
      <c r="D71" s="108"/>
      <c r="E71" s="108">
        <v>6</v>
      </c>
      <c r="F71" s="106"/>
      <c r="G71" s="52"/>
      <c r="H71" s="52"/>
      <c r="I71" s="52"/>
      <c r="J71" s="52"/>
      <c r="K71" s="59"/>
      <c r="L71" s="59"/>
      <c r="M71" s="59"/>
      <c r="N71" s="59"/>
      <c r="O71" s="52"/>
      <c r="P71" s="52"/>
      <c r="Q71" s="52"/>
      <c r="R71" s="52"/>
      <c r="S71" s="109"/>
      <c r="T71" s="109"/>
      <c r="U71" s="109"/>
      <c r="V71" s="109"/>
      <c r="W71" s="52"/>
      <c r="X71" s="52"/>
      <c r="Y71" s="52"/>
      <c r="Z71" s="52"/>
      <c r="AA71" s="109">
        <v>10</v>
      </c>
      <c r="AB71" s="109">
        <v>10</v>
      </c>
      <c r="AC71" s="109"/>
      <c r="AD71" s="109">
        <v>2</v>
      </c>
      <c r="AE71" s="106">
        <v>20</v>
      </c>
      <c r="AF71" s="106">
        <v>50</v>
      </c>
      <c r="AG71" s="106">
        <v>2</v>
      </c>
      <c r="AK71" s="7"/>
      <c r="AL71" s="7"/>
      <c r="AM71" s="7"/>
    </row>
    <row r="72" spans="1:39" s="14" customFormat="1" ht="50.25" customHeight="1" x14ac:dyDescent="0.35">
      <c r="A72" s="43" t="s">
        <v>132</v>
      </c>
      <c r="B72" s="91" t="s">
        <v>141</v>
      </c>
      <c r="C72" s="1" t="s">
        <v>188</v>
      </c>
      <c r="D72" s="108"/>
      <c r="E72" s="108">
        <v>3</v>
      </c>
      <c r="F72" s="106"/>
      <c r="G72" s="52"/>
      <c r="H72" s="52"/>
      <c r="I72" s="52"/>
      <c r="J72" s="52"/>
      <c r="K72" s="59"/>
      <c r="L72" s="59"/>
      <c r="M72" s="59"/>
      <c r="N72" s="59"/>
      <c r="O72" s="52"/>
      <c r="P72" s="52">
        <v>20</v>
      </c>
      <c r="Q72" s="52"/>
      <c r="R72" s="52">
        <v>2</v>
      </c>
      <c r="S72" s="109"/>
      <c r="T72" s="109"/>
      <c r="U72" s="109"/>
      <c r="V72" s="109"/>
      <c r="W72" s="52"/>
      <c r="X72" s="52"/>
      <c r="Y72" s="52"/>
      <c r="Z72" s="52"/>
      <c r="AA72" s="109"/>
      <c r="AB72" s="109"/>
      <c r="AC72" s="109"/>
      <c r="AD72" s="109"/>
      <c r="AE72" s="106">
        <f t="shared" si="3"/>
        <v>20</v>
      </c>
      <c r="AF72" s="106">
        <v>50</v>
      </c>
      <c r="AG72" s="106">
        <f t="shared" si="4"/>
        <v>2</v>
      </c>
      <c r="AK72" s="7"/>
      <c r="AL72" s="7"/>
      <c r="AM72" s="7"/>
    </row>
    <row r="73" spans="1:39" s="14" customFormat="1" ht="80.25" customHeight="1" x14ac:dyDescent="0.35">
      <c r="A73" s="43" t="s">
        <v>137</v>
      </c>
      <c r="B73" s="91" t="s">
        <v>120</v>
      </c>
      <c r="C73" s="1" t="s">
        <v>229</v>
      </c>
      <c r="D73" s="108">
        <v>6</v>
      </c>
      <c r="E73" s="108">
        <v>6</v>
      </c>
      <c r="F73" s="106"/>
      <c r="G73" s="52"/>
      <c r="H73" s="52"/>
      <c r="I73" s="52"/>
      <c r="J73" s="52"/>
      <c r="K73" s="59"/>
      <c r="L73" s="59"/>
      <c r="M73" s="59"/>
      <c r="N73" s="59"/>
      <c r="O73" s="52"/>
      <c r="P73" s="52"/>
      <c r="Q73" s="52"/>
      <c r="R73" s="52"/>
      <c r="S73" s="109"/>
      <c r="T73" s="109"/>
      <c r="U73" s="109"/>
      <c r="V73" s="109"/>
      <c r="W73" s="52"/>
      <c r="X73" s="52"/>
      <c r="Y73" s="52"/>
      <c r="Z73" s="52"/>
      <c r="AA73" s="109">
        <v>10</v>
      </c>
      <c r="AB73" s="109">
        <v>20</v>
      </c>
      <c r="AC73" s="109"/>
      <c r="AD73" s="109">
        <v>4</v>
      </c>
      <c r="AE73" s="106">
        <f t="shared" si="3"/>
        <v>30</v>
      </c>
      <c r="AF73" s="106">
        <v>100</v>
      </c>
      <c r="AG73" s="106">
        <f t="shared" si="4"/>
        <v>4</v>
      </c>
      <c r="AK73" s="7"/>
      <c r="AL73" s="7"/>
      <c r="AM73" s="7"/>
    </row>
    <row r="74" spans="1:39" s="14" customFormat="1" ht="30.75" customHeight="1" x14ac:dyDescent="0.35">
      <c r="A74" s="69"/>
      <c r="B74" s="75" t="s">
        <v>11</v>
      </c>
      <c r="C74" s="73"/>
      <c r="D74" s="72"/>
      <c r="E74" s="72"/>
      <c r="F74" s="62"/>
      <c r="G74" s="59"/>
      <c r="H74" s="59"/>
      <c r="I74" s="59"/>
      <c r="J74" s="59"/>
      <c r="K74" s="59"/>
      <c r="L74" s="59"/>
      <c r="M74" s="59"/>
      <c r="N74" s="59"/>
      <c r="O74" s="59">
        <f t="shared" ref="O74:AD74" si="5">SUM(O59:O73)</f>
        <v>30</v>
      </c>
      <c r="P74" s="59">
        <f t="shared" si="5"/>
        <v>80</v>
      </c>
      <c r="Q74" s="59"/>
      <c r="R74" s="59">
        <f t="shared" si="5"/>
        <v>14</v>
      </c>
      <c r="S74" s="59">
        <f t="shared" si="5"/>
        <v>40</v>
      </c>
      <c r="T74" s="59">
        <f t="shared" si="5"/>
        <v>70</v>
      </c>
      <c r="U74" s="59"/>
      <c r="V74" s="59">
        <f t="shared" si="5"/>
        <v>13</v>
      </c>
      <c r="W74" s="59">
        <f t="shared" si="5"/>
        <v>40</v>
      </c>
      <c r="X74" s="59">
        <f t="shared" si="5"/>
        <v>70</v>
      </c>
      <c r="Y74" s="59"/>
      <c r="Z74" s="59">
        <f t="shared" si="5"/>
        <v>13</v>
      </c>
      <c r="AA74" s="59">
        <f t="shared" si="5"/>
        <v>30</v>
      </c>
      <c r="AB74" s="59">
        <f t="shared" si="5"/>
        <v>70</v>
      </c>
      <c r="AC74" s="59"/>
      <c r="AD74" s="59">
        <f t="shared" si="5"/>
        <v>12</v>
      </c>
      <c r="AE74" s="109">
        <f>SUM(AE59:AE73)</f>
        <v>430</v>
      </c>
      <c r="AF74" s="109">
        <f>SUM(AF59:AF73)</f>
        <v>1300</v>
      </c>
      <c r="AG74" s="109">
        <f>SUM(R74,V74,Z74,AD74)</f>
        <v>52</v>
      </c>
      <c r="AK74" s="7"/>
      <c r="AL74" s="7"/>
      <c r="AM74" s="7"/>
    </row>
    <row r="75" spans="1:39" s="14" customFormat="1" ht="35.25" customHeight="1" x14ac:dyDescent="0.35">
      <c r="A75" s="120" t="s">
        <v>107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2"/>
      <c r="AF75" s="106"/>
      <c r="AG75" s="106"/>
      <c r="AK75" s="7"/>
      <c r="AL75" s="7"/>
      <c r="AM75" s="7"/>
    </row>
    <row r="76" spans="1:39" s="14" customFormat="1" ht="44.25" customHeight="1" x14ac:dyDescent="0.35">
      <c r="A76" s="43">
        <v>1</v>
      </c>
      <c r="B76" s="91" t="s">
        <v>108</v>
      </c>
      <c r="C76" s="1" t="s">
        <v>190</v>
      </c>
      <c r="D76" s="108">
        <v>3</v>
      </c>
      <c r="E76" s="108">
        <v>3</v>
      </c>
      <c r="F76" s="106"/>
      <c r="G76" s="52"/>
      <c r="H76" s="52"/>
      <c r="I76" s="52"/>
      <c r="J76" s="52"/>
      <c r="K76" s="59"/>
      <c r="L76" s="59"/>
      <c r="M76" s="59"/>
      <c r="N76" s="59"/>
      <c r="O76" s="52">
        <v>10</v>
      </c>
      <c r="P76" s="52">
        <v>20</v>
      </c>
      <c r="Q76" s="52"/>
      <c r="R76" s="52">
        <v>4</v>
      </c>
      <c r="S76" s="109"/>
      <c r="T76" s="109"/>
      <c r="U76" s="109"/>
      <c r="V76" s="109"/>
      <c r="W76" s="52"/>
      <c r="X76" s="52"/>
      <c r="Y76" s="52"/>
      <c r="Z76" s="52"/>
      <c r="AA76" s="109"/>
      <c r="AB76" s="109"/>
      <c r="AC76" s="109"/>
      <c r="AD76" s="109"/>
      <c r="AE76" s="106">
        <f>SUM(G76:I76,K76:M76,O76:Q76,S76:U76,W76:Y76,AA76:AC76)</f>
        <v>30</v>
      </c>
      <c r="AF76" s="106">
        <v>100</v>
      </c>
      <c r="AG76" s="106">
        <f>SUM(J76,N76,R76,V76,Z76,AD76)</f>
        <v>4</v>
      </c>
      <c r="AK76" s="7"/>
      <c r="AL76" s="7"/>
      <c r="AM76" s="7"/>
    </row>
    <row r="77" spans="1:39" s="14" customFormat="1" ht="47.25" customHeight="1" x14ac:dyDescent="0.35">
      <c r="A77" s="43">
        <v>2</v>
      </c>
      <c r="B77" s="91" t="s">
        <v>109</v>
      </c>
      <c r="C77" s="1" t="s">
        <v>220</v>
      </c>
      <c r="D77" s="108">
        <v>3</v>
      </c>
      <c r="E77" s="108">
        <v>3</v>
      </c>
      <c r="F77" s="106"/>
      <c r="G77" s="52"/>
      <c r="H77" s="52"/>
      <c r="I77" s="52"/>
      <c r="J77" s="52"/>
      <c r="K77" s="59"/>
      <c r="L77" s="59"/>
      <c r="M77" s="59"/>
      <c r="N77" s="59"/>
      <c r="O77" s="52">
        <v>10</v>
      </c>
      <c r="P77" s="52">
        <v>20</v>
      </c>
      <c r="Q77" s="52"/>
      <c r="R77" s="52">
        <v>4</v>
      </c>
      <c r="S77" s="109"/>
      <c r="T77" s="109"/>
      <c r="U77" s="109"/>
      <c r="V77" s="109"/>
      <c r="W77" s="52"/>
      <c r="X77" s="52"/>
      <c r="Y77" s="52"/>
      <c r="Z77" s="52"/>
      <c r="AA77" s="109"/>
      <c r="AB77" s="109"/>
      <c r="AC77" s="109"/>
      <c r="AD77" s="109"/>
      <c r="AE77" s="106">
        <f t="shared" ref="AE77:AE89" si="6">SUM(G77:I77,K77:M77,O77:Q77,S77:U77,W77:Y77,AA77:AC77)</f>
        <v>30</v>
      </c>
      <c r="AF77" s="106">
        <v>100</v>
      </c>
      <c r="AG77" s="106">
        <f t="shared" ref="AG77:AG90" si="7">SUM(J77,N77,R77,V77,Z77,AD77)</f>
        <v>4</v>
      </c>
      <c r="AK77" s="7"/>
      <c r="AL77" s="7"/>
      <c r="AM77" s="7"/>
    </row>
    <row r="78" spans="1:39" s="14" customFormat="1" ht="35.25" customHeight="1" x14ac:dyDescent="0.35">
      <c r="A78" s="43">
        <v>3</v>
      </c>
      <c r="B78" s="91" t="s">
        <v>110</v>
      </c>
      <c r="C78" s="1" t="s">
        <v>191</v>
      </c>
      <c r="D78" s="108"/>
      <c r="E78" s="108">
        <v>3</v>
      </c>
      <c r="F78" s="106"/>
      <c r="G78" s="52"/>
      <c r="H78" s="52"/>
      <c r="I78" s="52"/>
      <c r="J78" s="52"/>
      <c r="K78" s="59"/>
      <c r="L78" s="59"/>
      <c r="M78" s="59"/>
      <c r="N78" s="59"/>
      <c r="O78" s="52">
        <v>10</v>
      </c>
      <c r="P78" s="52">
        <v>20</v>
      </c>
      <c r="Q78" s="52"/>
      <c r="R78" s="52">
        <v>4</v>
      </c>
      <c r="S78" s="109"/>
      <c r="T78" s="109"/>
      <c r="U78" s="109"/>
      <c r="V78" s="109"/>
      <c r="W78" s="52"/>
      <c r="X78" s="52"/>
      <c r="Y78" s="52"/>
      <c r="Z78" s="52"/>
      <c r="AA78" s="109"/>
      <c r="AB78" s="109"/>
      <c r="AC78" s="109"/>
      <c r="AD78" s="109"/>
      <c r="AE78" s="106">
        <f t="shared" si="6"/>
        <v>30</v>
      </c>
      <c r="AF78" s="106">
        <v>100</v>
      </c>
      <c r="AG78" s="106">
        <f t="shared" si="7"/>
        <v>4</v>
      </c>
      <c r="AK78" s="7"/>
      <c r="AL78" s="7"/>
      <c r="AM78" s="7"/>
    </row>
    <row r="79" spans="1:39" s="14" customFormat="1" ht="47.25" customHeight="1" x14ac:dyDescent="0.35">
      <c r="A79" s="43">
        <v>4</v>
      </c>
      <c r="B79" s="91" t="s">
        <v>111</v>
      </c>
      <c r="C79" s="1" t="s">
        <v>221</v>
      </c>
      <c r="D79" s="108">
        <v>4</v>
      </c>
      <c r="E79" s="108">
        <v>4</v>
      </c>
      <c r="F79" s="106"/>
      <c r="G79" s="52"/>
      <c r="H79" s="52"/>
      <c r="I79" s="52"/>
      <c r="J79" s="52"/>
      <c r="K79" s="59"/>
      <c r="L79" s="59"/>
      <c r="M79" s="59"/>
      <c r="N79" s="59"/>
      <c r="O79" s="52"/>
      <c r="P79" s="52"/>
      <c r="Q79" s="52"/>
      <c r="R79" s="52"/>
      <c r="S79" s="109">
        <v>10</v>
      </c>
      <c r="T79" s="109">
        <v>20</v>
      </c>
      <c r="U79" s="109"/>
      <c r="V79" s="109">
        <v>4</v>
      </c>
      <c r="W79" s="94"/>
      <c r="X79" s="94"/>
      <c r="Y79" s="94"/>
      <c r="Z79" s="94"/>
      <c r="AA79" s="93"/>
      <c r="AB79" s="93"/>
      <c r="AC79" s="93"/>
      <c r="AD79" s="93"/>
      <c r="AE79" s="106">
        <f t="shared" si="6"/>
        <v>30</v>
      </c>
      <c r="AF79" s="106">
        <v>100</v>
      </c>
      <c r="AG79" s="106">
        <f t="shared" si="7"/>
        <v>4</v>
      </c>
      <c r="AK79" s="7"/>
      <c r="AL79" s="7"/>
      <c r="AM79" s="7"/>
    </row>
    <row r="80" spans="1:39" s="14" customFormat="1" ht="47.25" customHeight="1" x14ac:dyDescent="0.35">
      <c r="A80" s="43">
        <v>5</v>
      </c>
      <c r="B80" s="91" t="s">
        <v>215</v>
      </c>
      <c r="C80" s="1" t="s">
        <v>222</v>
      </c>
      <c r="D80" s="108"/>
      <c r="E80" s="108">
        <v>4</v>
      </c>
      <c r="F80" s="106"/>
      <c r="G80" s="52"/>
      <c r="H80" s="52"/>
      <c r="I80" s="52"/>
      <c r="J80" s="52"/>
      <c r="K80" s="59"/>
      <c r="L80" s="59"/>
      <c r="M80" s="59"/>
      <c r="N80" s="59"/>
      <c r="O80" s="52"/>
      <c r="P80" s="52"/>
      <c r="Q80" s="52"/>
      <c r="R80" s="52"/>
      <c r="S80" s="109">
        <v>10</v>
      </c>
      <c r="T80" s="109">
        <v>20</v>
      </c>
      <c r="U80" s="109"/>
      <c r="V80" s="109">
        <v>4</v>
      </c>
      <c r="W80" s="52"/>
      <c r="X80" s="52"/>
      <c r="Y80" s="52"/>
      <c r="Z80" s="52"/>
      <c r="AA80" s="109"/>
      <c r="AB80" s="109"/>
      <c r="AC80" s="109"/>
      <c r="AD80" s="109"/>
      <c r="AE80" s="106">
        <f t="shared" si="6"/>
        <v>30</v>
      </c>
      <c r="AF80" s="106">
        <v>100</v>
      </c>
      <c r="AG80" s="106">
        <f t="shared" si="7"/>
        <v>4</v>
      </c>
      <c r="AK80" s="7"/>
      <c r="AL80" s="7"/>
      <c r="AM80" s="7"/>
    </row>
    <row r="81" spans="1:39" s="14" customFormat="1" ht="47.25" customHeight="1" x14ac:dyDescent="0.35">
      <c r="A81" s="43">
        <v>6</v>
      </c>
      <c r="B81" s="91" t="s">
        <v>112</v>
      </c>
      <c r="C81" s="1" t="s">
        <v>192</v>
      </c>
      <c r="D81" s="108">
        <v>4</v>
      </c>
      <c r="E81" s="108">
        <v>4</v>
      </c>
      <c r="F81" s="106"/>
      <c r="G81" s="52"/>
      <c r="H81" s="52"/>
      <c r="I81" s="52"/>
      <c r="J81" s="52"/>
      <c r="K81" s="59"/>
      <c r="L81" s="59"/>
      <c r="M81" s="59"/>
      <c r="N81" s="59"/>
      <c r="O81" s="52"/>
      <c r="P81" s="52"/>
      <c r="Q81" s="52"/>
      <c r="R81" s="52"/>
      <c r="S81" s="109">
        <v>20</v>
      </c>
      <c r="T81" s="109">
        <v>30</v>
      </c>
      <c r="U81" s="109"/>
      <c r="V81" s="109">
        <v>5</v>
      </c>
      <c r="W81" s="52"/>
      <c r="X81" s="52"/>
      <c r="Y81" s="52"/>
      <c r="Z81" s="52"/>
      <c r="AA81" s="109"/>
      <c r="AB81" s="109"/>
      <c r="AC81" s="109"/>
      <c r="AD81" s="109"/>
      <c r="AE81" s="106">
        <f t="shared" si="6"/>
        <v>50</v>
      </c>
      <c r="AF81" s="106">
        <v>125</v>
      </c>
      <c r="AG81" s="106">
        <f t="shared" si="7"/>
        <v>5</v>
      </c>
      <c r="AK81" s="7"/>
      <c r="AL81" s="7"/>
      <c r="AM81" s="7"/>
    </row>
    <row r="82" spans="1:39" s="14" customFormat="1" ht="47.25" customHeight="1" x14ac:dyDescent="0.35">
      <c r="A82" s="43">
        <v>7</v>
      </c>
      <c r="B82" s="91" t="s">
        <v>104</v>
      </c>
      <c r="C82" s="1" t="s">
        <v>211</v>
      </c>
      <c r="D82" s="108"/>
      <c r="E82" s="108">
        <v>5</v>
      </c>
      <c r="F82" s="106"/>
      <c r="G82" s="52"/>
      <c r="H82" s="52"/>
      <c r="I82" s="52"/>
      <c r="J82" s="52"/>
      <c r="K82" s="59"/>
      <c r="L82" s="59"/>
      <c r="M82" s="59"/>
      <c r="N82" s="59"/>
      <c r="O82" s="52"/>
      <c r="P82" s="52"/>
      <c r="Q82" s="52"/>
      <c r="R82" s="52"/>
      <c r="S82" s="109"/>
      <c r="T82" s="109"/>
      <c r="U82" s="109"/>
      <c r="V82" s="109"/>
      <c r="W82" s="52">
        <v>10</v>
      </c>
      <c r="X82" s="52">
        <v>20</v>
      </c>
      <c r="Y82" s="52"/>
      <c r="Z82" s="52">
        <v>4</v>
      </c>
      <c r="AA82" s="109"/>
      <c r="AB82" s="109"/>
      <c r="AC82" s="109"/>
      <c r="AD82" s="109"/>
      <c r="AE82" s="106">
        <f t="shared" si="6"/>
        <v>30</v>
      </c>
      <c r="AF82" s="106">
        <v>100</v>
      </c>
      <c r="AG82" s="106">
        <f t="shared" si="7"/>
        <v>4</v>
      </c>
      <c r="AK82" s="7"/>
      <c r="AL82" s="7"/>
      <c r="AM82" s="7"/>
    </row>
    <row r="83" spans="1:39" s="14" customFormat="1" ht="44.25" customHeight="1" x14ac:dyDescent="0.35">
      <c r="A83" s="43">
        <v>8</v>
      </c>
      <c r="B83" s="91" t="s">
        <v>113</v>
      </c>
      <c r="C83" s="1" t="s">
        <v>193</v>
      </c>
      <c r="D83" s="108"/>
      <c r="E83" s="108">
        <v>5</v>
      </c>
      <c r="F83" s="106"/>
      <c r="G83" s="52"/>
      <c r="H83" s="52"/>
      <c r="I83" s="52"/>
      <c r="J83" s="52"/>
      <c r="K83" s="59"/>
      <c r="L83" s="59"/>
      <c r="M83" s="59"/>
      <c r="N83" s="59"/>
      <c r="O83" s="52"/>
      <c r="P83" s="52"/>
      <c r="Q83" s="52"/>
      <c r="R83" s="52"/>
      <c r="S83" s="109"/>
      <c r="T83" s="109"/>
      <c r="U83" s="109"/>
      <c r="V83" s="109"/>
      <c r="W83" s="52">
        <v>10</v>
      </c>
      <c r="X83" s="52">
        <v>20</v>
      </c>
      <c r="Y83" s="52"/>
      <c r="Z83" s="52">
        <v>4</v>
      </c>
      <c r="AA83" s="109"/>
      <c r="AB83" s="109"/>
      <c r="AC83" s="109"/>
      <c r="AD83" s="109"/>
      <c r="AE83" s="106">
        <f t="shared" si="6"/>
        <v>30</v>
      </c>
      <c r="AF83" s="106">
        <v>100</v>
      </c>
      <c r="AG83" s="106">
        <f t="shared" si="7"/>
        <v>4</v>
      </c>
      <c r="AK83" s="7"/>
      <c r="AL83" s="7"/>
      <c r="AM83" s="7"/>
    </row>
    <row r="84" spans="1:39" s="14" customFormat="1" ht="35.25" customHeight="1" x14ac:dyDescent="0.35">
      <c r="A84" s="43">
        <v>9</v>
      </c>
      <c r="B84" s="91" t="s">
        <v>114</v>
      </c>
      <c r="C84" s="1" t="s">
        <v>194</v>
      </c>
      <c r="D84" s="108">
        <v>5</v>
      </c>
      <c r="E84" s="108">
        <v>5</v>
      </c>
      <c r="F84" s="106"/>
      <c r="G84" s="52"/>
      <c r="H84" s="52"/>
      <c r="I84" s="52"/>
      <c r="J84" s="52"/>
      <c r="K84" s="59"/>
      <c r="L84" s="59"/>
      <c r="M84" s="59"/>
      <c r="N84" s="59"/>
      <c r="O84" s="52"/>
      <c r="P84" s="52"/>
      <c r="Q84" s="52"/>
      <c r="R84" s="52"/>
      <c r="S84" s="109"/>
      <c r="T84" s="109"/>
      <c r="U84" s="109"/>
      <c r="V84" s="109"/>
      <c r="W84" s="52">
        <v>10</v>
      </c>
      <c r="X84" s="52">
        <v>20</v>
      </c>
      <c r="Y84" s="52"/>
      <c r="Z84" s="52">
        <v>3</v>
      </c>
      <c r="AA84" s="109"/>
      <c r="AB84" s="109"/>
      <c r="AC84" s="109"/>
      <c r="AD84" s="109"/>
      <c r="AE84" s="106">
        <f t="shared" si="6"/>
        <v>30</v>
      </c>
      <c r="AF84" s="106">
        <v>75</v>
      </c>
      <c r="AG84" s="106">
        <f t="shared" si="7"/>
        <v>3</v>
      </c>
      <c r="AK84" s="7"/>
      <c r="AL84" s="7"/>
      <c r="AM84" s="7"/>
    </row>
    <row r="85" spans="1:39" s="14" customFormat="1" ht="35.25" customHeight="1" x14ac:dyDescent="0.35">
      <c r="A85" s="43">
        <v>10</v>
      </c>
      <c r="B85" s="91" t="s">
        <v>115</v>
      </c>
      <c r="C85" s="1" t="s">
        <v>195</v>
      </c>
      <c r="D85" s="108">
        <v>5</v>
      </c>
      <c r="E85" s="108">
        <v>5</v>
      </c>
      <c r="F85" s="106"/>
      <c r="G85" s="52"/>
      <c r="H85" s="52"/>
      <c r="I85" s="52"/>
      <c r="J85" s="52"/>
      <c r="K85" s="59"/>
      <c r="L85" s="59"/>
      <c r="M85" s="59"/>
      <c r="N85" s="59"/>
      <c r="O85" s="52"/>
      <c r="P85" s="52"/>
      <c r="Q85" s="52"/>
      <c r="R85" s="52"/>
      <c r="S85" s="109"/>
      <c r="T85" s="109"/>
      <c r="U85" s="109"/>
      <c r="V85" s="109"/>
      <c r="W85" s="52">
        <v>10</v>
      </c>
      <c r="X85" s="52">
        <v>10</v>
      </c>
      <c r="Y85" s="52"/>
      <c r="Z85" s="52">
        <v>2</v>
      </c>
      <c r="AA85" s="109"/>
      <c r="AB85" s="109"/>
      <c r="AC85" s="109"/>
      <c r="AD85" s="109"/>
      <c r="AE85" s="106">
        <f t="shared" si="6"/>
        <v>20</v>
      </c>
      <c r="AF85" s="106">
        <v>50</v>
      </c>
      <c r="AG85" s="106">
        <f t="shared" si="7"/>
        <v>2</v>
      </c>
      <c r="AK85" s="7"/>
      <c r="AL85" s="7"/>
      <c r="AM85" s="7"/>
    </row>
    <row r="86" spans="1:39" s="14" customFormat="1" ht="35.25" customHeight="1" x14ac:dyDescent="0.35">
      <c r="A86" s="43" t="s">
        <v>124</v>
      </c>
      <c r="B86" s="91" t="s">
        <v>126</v>
      </c>
      <c r="C86" s="1" t="s">
        <v>196</v>
      </c>
      <c r="D86" s="108">
        <v>6</v>
      </c>
      <c r="E86" s="108">
        <v>6</v>
      </c>
      <c r="F86" s="106"/>
      <c r="G86" s="52"/>
      <c r="H86" s="52"/>
      <c r="I86" s="52"/>
      <c r="J86" s="52"/>
      <c r="K86" s="59"/>
      <c r="L86" s="59"/>
      <c r="M86" s="59"/>
      <c r="N86" s="59"/>
      <c r="O86" s="52"/>
      <c r="P86" s="52"/>
      <c r="Q86" s="52"/>
      <c r="R86" s="52"/>
      <c r="S86" s="109"/>
      <c r="T86" s="109"/>
      <c r="U86" s="109"/>
      <c r="V86" s="109"/>
      <c r="W86" s="52"/>
      <c r="X86" s="52"/>
      <c r="Y86" s="52"/>
      <c r="Z86" s="52"/>
      <c r="AA86" s="109">
        <v>10</v>
      </c>
      <c r="AB86" s="109">
        <v>20</v>
      </c>
      <c r="AC86" s="109"/>
      <c r="AD86" s="109">
        <v>4</v>
      </c>
      <c r="AE86" s="106">
        <v>30</v>
      </c>
      <c r="AF86" s="106">
        <v>100</v>
      </c>
      <c r="AG86" s="106">
        <f t="shared" si="7"/>
        <v>4</v>
      </c>
      <c r="AK86" s="7"/>
      <c r="AL86" s="7"/>
      <c r="AM86" s="7"/>
    </row>
    <row r="87" spans="1:39" s="14" customFormat="1" ht="35.25" customHeight="1" x14ac:dyDescent="0.35">
      <c r="A87" s="43" t="s">
        <v>130</v>
      </c>
      <c r="B87" s="91" t="s">
        <v>127</v>
      </c>
      <c r="C87" s="1" t="s">
        <v>197</v>
      </c>
      <c r="D87" s="108">
        <v>6</v>
      </c>
      <c r="E87" s="108">
        <v>6</v>
      </c>
      <c r="F87" s="106"/>
      <c r="G87" s="52"/>
      <c r="H87" s="52"/>
      <c r="I87" s="52"/>
      <c r="J87" s="52"/>
      <c r="K87" s="59"/>
      <c r="L87" s="59"/>
      <c r="M87" s="59"/>
      <c r="N87" s="59"/>
      <c r="O87" s="52"/>
      <c r="P87" s="52"/>
      <c r="Q87" s="52"/>
      <c r="R87" s="52"/>
      <c r="S87" s="109"/>
      <c r="T87" s="109"/>
      <c r="U87" s="109"/>
      <c r="V87" s="109"/>
      <c r="W87" s="52"/>
      <c r="X87" s="52"/>
      <c r="Y87" s="52"/>
      <c r="Z87" s="52"/>
      <c r="AA87" s="109"/>
      <c r="AB87" s="109">
        <v>20</v>
      </c>
      <c r="AC87" s="109"/>
      <c r="AD87" s="109">
        <v>3</v>
      </c>
      <c r="AE87" s="106">
        <v>20</v>
      </c>
      <c r="AF87" s="106">
        <v>75</v>
      </c>
      <c r="AG87" s="106">
        <f t="shared" si="7"/>
        <v>3</v>
      </c>
      <c r="AK87" s="7"/>
      <c r="AL87" s="7"/>
      <c r="AM87" s="7"/>
    </row>
    <row r="88" spans="1:39" s="14" customFormat="1" ht="35.25" customHeight="1" x14ac:dyDescent="0.35">
      <c r="A88" s="43" t="s">
        <v>131</v>
      </c>
      <c r="B88" s="91" t="s">
        <v>125</v>
      </c>
      <c r="C88" s="1" t="s">
        <v>198</v>
      </c>
      <c r="D88" s="108"/>
      <c r="E88" s="108">
        <v>6</v>
      </c>
      <c r="F88" s="106"/>
      <c r="G88" s="52"/>
      <c r="H88" s="52"/>
      <c r="I88" s="52"/>
      <c r="J88" s="52"/>
      <c r="K88" s="59"/>
      <c r="L88" s="59"/>
      <c r="M88" s="59"/>
      <c r="N88" s="59"/>
      <c r="O88" s="52"/>
      <c r="P88" s="52"/>
      <c r="Q88" s="52"/>
      <c r="R88" s="52"/>
      <c r="S88" s="109"/>
      <c r="T88" s="109"/>
      <c r="U88" s="109"/>
      <c r="V88" s="109"/>
      <c r="W88" s="52"/>
      <c r="X88" s="52"/>
      <c r="Y88" s="52"/>
      <c r="Z88" s="52"/>
      <c r="AA88" s="109">
        <v>10</v>
      </c>
      <c r="AB88" s="109">
        <v>10</v>
      </c>
      <c r="AC88" s="109"/>
      <c r="AD88" s="109">
        <v>2</v>
      </c>
      <c r="AE88" s="106">
        <v>20</v>
      </c>
      <c r="AF88" s="106">
        <v>50</v>
      </c>
      <c r="AG88" s="106">
        <f t="shared" si="7"/>
        <v>2</v>
      </c>
      <c r="AK88" s="7"/>
      <c r="AL88" s="7"/>
      <c r="AM88" s="7"/>
    </row>
    <row r="89" spans="1:39" s="14" customFormat="1" ht="35.25" customHeight="1" x14ac:dyDescent="0.35">
      <c r="A89" s="43" t="s">
        <v>132</v>
      </c>
      <c r="B89" s="91" t="s">
        <v>118</v>
      </c>
      <c r="C89" s="1" t="s">
        <v>199</v>
      </c>
      <c r="D89" s="108"/>
      <c r="E89" s="108">
        <v>3</v>
      </c>
      <c r="F89" s="106"/>
      <c r="G89" s="52"/>
      <c r="H89" s="52"/>
      <c r="I89" s="52"/>
      <c r="J89" s="52"/>
      <c r="K89" s="59"/>
      <c r="L89" s="59"/>
      <c r="M89" s="59"/>
      <c r="N89" s="59"/>
      <c r="O89" s="52"/>
      <c r="P89" s="52">
        <v>20</v>
      </c>
      <c r="Q89" s="52"/>
      <c r="R89" s="52">
        <v>2</v>
      </c>
      <c r="S89" s="109"/>
      <c r="T89" s="109"/>
      <c r="U89" s="109"/>
      <c r="V89" s="109"/>
      <c r="W89" s="52"/>
      <c r="X89" s="52"/>
      <c r="Y89" s="52"/>
      <c r="Z89" s="52"/>
      <c r="AA89" s="109"/>
      <c r="AB89" s="109"/>
      <c r="AC89" s="109"/>
      <c r="AD89" s="109"/>
      <c r="AE89" s="106">
        <f t="shared" si="6"/>
        <v>20</v>
      </c>
      <c r="AF89" s="106">
        <v>50</v>
      </c>
      <c r="AG89" s="106">
        <f t="shared" si="7"/>
        <v>2</v>
      </c>
      <c r="AK89" s="7"/>
      <c r="AL89" s="7"/>
      <c r="AM89" s="7"/>
    </row>
    <row r="90" spans="1:39" s="14" customFormat="1" ht="47.25" customHeight="1" x14ac:dyDescent="0.35">
      <c r="A90" s="43" t="s">
        <v>137</v>
      </c>
      <c r="B90" s="95" t="s">
        <v>117</v>
      </c>
      <c r="C90" s="1" t="s">
        <v>230</v>
      </c>
      <c r="D90" s="108">
        <v>6</v>
      </c>
      <c r="E90" s="108">
        <v>6</v>
      </c>
      <c r="F90" s="106"/>
      <c r="G90" s="52"/>
      <c r="H90" s="52"/>
      <c r="I90" s="52"/>
      <c r="J90" s="52"/>
      <c r="K90" s="59"/>
      <c r="L90" s="59"/>
      <c r="M90" s="59"/>
      <c r="N90" s="59"/>
      <c r="O90" s="52"/>
      <c r="P90" s="52"/>
      <c r="Q90" s="52"/>
      <c r="R90" s="52"/>
      <c r="S90" s="109"/>
      <c r="T90" s="109"/>
      <c r="U90" s="109"/>
      <c r="V90" s="109"/>
      <c r="W90" s="94"/>
      <c r="X90" s="94"/>
      <c r="Y90" s="94"/>
      <c r="Z90" s="94"/>
      <c r="AA90" s="109">
        <v>10</v>
      </c>
      <c r="AB90" s="109">
        <v>20</v>
      </c>
      <c r="AC90" s="109"/>
      <c r="AD90" s="109">
        <v>3</v>
      </c>
      <c r="AE90" s="106">
        <f>SUM(G90:I90,K90:M90,O90:Q90,S90:U90,W90:Y90,AA90:AC90)</f>
        <v>30</v>
      </c>
      <c r="AF90" s="106">
        <v>75</v>
      </c>
      <c r="AG90" s="106">
        <f t="shared" si="7"/>
        <v>3</v>
      </c>
      <c r="AK90" s="7"/>
      <c r="AL90" s="7"/>
      <c r="AM90" s="7"/>
    </row>
    <row r="91" spans="1:39" s="14" customFormat="1" ht="30.75" customHeight="1" x14ac:dyDescent="0.35">
      <c r="A91" s="69"/>
      <c r="B91" s="75" t="s">
        <v>11</v>
      </c>
      <c r="C91" s="73"/>
      <c r="D91" s="72"/>
      <c r="E91" s="72"/>
      <c r="F91" s="62"/>
      <c r="G91" s="59"/>
      <c r="H91" s="59"/>
      <c r="I91" s="59"/>
      <c r="J91" s="59"/>
      <c r="K91" s="59"/>
      <c r="L91" s="59"/>
      <c r="M91" s="59"/>
      <c r="N91" s="59"/>
      <c r="O91" s="59">
        <f t="shared" ref="O91:AD91" si="8">SUM(O76:O90)</f>
        <v>30</v>
      </c>
      <c r="P91" s="59">
        <f t="shared" si="8"/>
        <v>80</v>
      </c>
      <c r="Q91" s="59"/>
      <c r="R91" s="59">
        <f t="shared" si="8"/>
        <v>14</v>
      </c>
      <c r="S91" s="59">
        <f t="shared" si="8"/>
        <v>40</v>
      </c>
      <c r="T91" s="59">
        <f t="shared" si="8"/>
        <v>70</v>
      </c>
      <c r="U91" s="59"/>
      <c r="V91" s="59">
        <f t="shared" si="8"/>
        <v>13</v>
      </c>
      <c r="W91" s="59">
        <f t="shared" si="8"/>
        <v>40</v>
      </c>
      <c r="X91" s="59">
        <f t="shared" si="8"/>
        <v>70</v>
      </c>
      <c r="Y91" s="59"/>
      <c r="Z91" s="59">
        <f t="shared" si="8"/>
        <v>13</v>
      </c>
      <c r="AA91" s="59">
        <f t="shared" si="8"/>
        <v>30</v>
      </c>
      <c r="AB91" s="59">
        <f t="shared" si="8"/>
        <v>70</v>
      </c>
      <c r="AC91" s="59"/>
      <c r="AD91" s="59">
        <f t="shared" si="8"/>
        <v>12</v>
      </c>
      <c r="AE91" s="109">
        <f>SUM(AE76:AE90)</f>
        <v>430</v>
      </c>
      <c r="AF91" s="109">
        <f>SUM(AF76:AF90)</f>
        <v>1300</v>
      </c>
      <c r="AG91" s="109">
        <f>SUM(AG76:AG90)</f>
        <v>52</v>
      </c>
      <c r="AK91" s="7"/>
      <c r="AL91" s="7"/>
      <c r="AM91" s="7"/>
    </row>
    <row r="92" spans="1:39" ht="32.25" customHeight="1" x14ac:dyDescent="0.35">
      <c r="A92" s="123" t="s">
        <v>41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</row>
    <row r="93" spans="1:39" ht="50.25" customHeight="1" x14ac:dyDescent="0.35">
      <c r="A93" s="55">
        <v>1</v>
      </c>
      <c r="B93" s="87" t="s">
        <v>116</v>
      </c>
      <c r="C93" s="1" t="s">
        <v>201</v>
      </c>
      <c r="D93" s="52"/>
      <c r="E93" s="52" t="s">
        <v>227</v>
      </c>
      <c r="F93" s="54"/>
      <c r="G93" s="54"/>
      <c r="H93" s="54">
        <v>150</v>
      </c>
      <c r="I93" s="54"/>
      <c r="J93" s="54">
        <v>5</v>
      </c>
      <c r="K93" s="54"/>
      <c r="L93" s="54">
        <v>150</v>
      </c>
      <c r="M93" s="52"/>
      <c r="N93" s="52">
        <v>6</v>
      </c>
      <c r="O93" s="54"/>
      <c r="P93" s="54">
        <v>150</v>
      </c>
      <c r="Q93" s="54"/>
      <c r="R93" s="54">
        <v>5</v>
      </c>
      <c r="S93" s="54"/>
      <c r="T93" s="54">
        <v>150</v>
      </c>
      <c r="U93" s="54"/>
      <c r="V93" s="54">
        <v>5</v>
      </c>
      <c r="W93" s="52"/>
      <c r="X93" s="54">
        <v>150</v>
      </c>
      <c r="Y93" s="52"/>
      <c r="Z93" s="52">
        <v>5</v>
      </c>
      <c r="AA93" s="54"/>
      <c r="AB93" s="54"/>
      <c r="AC93" s="54"/>
      <c r="AD93" s="54"/>
      <c r="AE93" s="52">
        <v>750</v>
      </c>
      <c r="AF93" s="52">
        <v>780</v>
      </c>
      <c r="AG93" s="52">
        <v>26</v>
      </c>
    </row>
    <row r="94" spans="1:39" ht="32.25" customHeight="1" x14ac:dyDescent="0.35">
      <c r="A94" s="125" t="s">
        <v>11</v>
      </c>
      <c r="B94" s="126"/>
      <c r="C94" s="62"/>
      <c r="D94" s="62"/>
      <c r="E94" s="62"/>
      <c r="F94" s="62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</row>
    <row r="95" spans="1:39" ht="32.25" customHeight="1" x14ac:dyDescent="0.35">
      <c r="A95" s="70"/>
      <c r="B95" s="71" t="s">
        <v>42</v>
      </c>
      <c r="C95" s="62"/>
      <c r="D95" s="62"/>
      <c r="E95" s="62"/>
      <c r="F95" s="62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</row>
    <row r="96" spans="1:39" ht="32.25" customHeight="1" x14ac:dyDescent="0.35">
      <c r="A96" s="127" t="s">
        <v>70</v>
      </c>
      <c r="B96" s="128"/>
      <c r="C96" s="106"/>
      <c r="D96" s="62"/>
      <c r="E96" s="62"/>
      <c r="F96" s="62"/>
      <c r="G96" s="63"/>
      <c r="H96" s="63"/>
      <c r="I96" s="63"/>
      <c r="J96" s="63">
        <f>SUM(J19,J56,J74,J91,J93)</f>
        <v>30</v>
      </c>
      <c r="K96" s="63"/>
      <c r="L96" s="63"/>
      <c r="M96" s="63"/>
      <c r="N96" s="63">
        <f>SUM(N19,N56,N74,N93)</f>
        <v>30</v>
      </c>
      <c r="O96" s="63"/>
      <c r="P96" s="63"/>
      <c r="Q96" s="63"/>
      <c r="R96" s="63">
        <f>SUM(R19,R56,R74,R93)</f>
        <v>30</v>
      </c>
      <c r="S96" s="63"/>
      <c r="T96" s="63"/>
      <c r="U96" s="63"/>
      <c r="V96" s="63">
        <f>SUM(V19,V56,V74,V93)</f>
        <v>30</v>
      </c>
      <c r="W96" s="63"/>
      <c r="X96" s="63"/>
      <c r="Y96" s="63"/>
      <c r="Z96" s="63">
        <f>SUM(Z19,Z56,Z74,Z93)</f>
        <v>30</v>
      </c>
      <c r="AA96" s="63"/>
      <c r="AB96" s="63"/>
      <c r="AC96" s="63"/>
      <c r="AD96" s="63">
        <f>SUM(AD19,AD56,AD74,AD93)</f>
        <v>30</v>
      </c>
      <c r="AE96" s="63">
        <f>SUM(AE19,AE56,AE74,AE93)</f>
        <v>2150</v>
      </c>
      <c r="AF96" s="63">
        <f>SUM(AF19,AF56,AF74,AF93)</f>
        <v>4630</v>
      </c>
      <c r="AG96" s="63">
        <f>J96+N96+R96+V96+Z96+AD96</f>
        <v>180</v>
      </c>
    </row>
    <row r="97" spans="1:39" ht="32.25" customHeight="1" x14ac:dyDescent="0.35">
      <c r="A97" s="127" t="s">
        <v>71</v>
      </c>
      <c r="B97" s="128"/>
      <c r="C97" s="106"/>
      <c r="D97" s="62"/>
      <c r="E97" s="62"/>
      <c r="F97" s="62"/>
      <c r="G97" s="63"/>
      <c r="H97" s="63"/>
      <c r="I97" s="63"/>
      <c r="J97" s="63">
        <f>SUM(J19,J56,J74,J91,J93)</f>
        <v>30</v>
      </c>
      <c r="K97" s="63"/>
      <c r="L97" s="63"/>
      <c r="M97" s="63"/>
      <c r="N97" s="63">
        <f>SUM(N19,N56,N91,N93)</f>
        <v>30</v>
      </c>
      <c r="O97" s="63"/>
      <c r="P97" s="63"/>
      <c r="Q97" s="63"/>
      <c r="R97" s="63">
        <f>SUM(R19,R56,R91,R93)</f>
        <v>30</v>
      </c>
      <c r="S97" s="63"/>
      <c r="T97" s="63"/>
      <c r="U97" s="63"/>
      <c r="V97" s="63">
        <f>SUM(V19,V56,V91,V93)</f>
        <v>30</v>
      </c>
      <c r="W97" s="63"/>
      <c r="X97" s="63"/>
      <c r="Y97" s="63"/>
      <c r="Z97" s="63">
        <f>SUM(Z19,Z56,Z91,Z93)</f>
        <v>30</v>
      </c>
      <c r="AA97" s="63"/>
      <c r="AB97" s="63"/>
      <c r="AC97" s="63"/>
      <c r="AD97" s="63">
        <f>SUM(AD19,AD56,AD91)</f>
        <v>30</v>
      </c>
      <c r="AE97" s="63">
        <f>SUM(AE19,AE56,AE91,AE93)</f>
        <v>2150</v>
      </c>
      <c r="AF97" s="63">
        <f>SUM(AF19,AF56,AF91,AF93)</f>
        <v>4630</v>
      </c>
      <c r="AG97" s="63">
        <f>J97+N97+R97+V97+Z97+AD97</f>
        <v>180</v>
      </c>
    </row>
    <row r="98" spans="1:39" s="119" customFormat="1" ht="40.9" customHeight="1" x14ac:dyDescent="0.25">
      <c r="A98" s="117" t="s">
        <v>48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</row>
    <row r="99" spans="1:39" s="14" customFormat="1" ht="35.25" customHeight="1" x14ac:dyDescent="0.35">
      <c r="A99" s="43">
        <v>65</v>
      </c>
      <c r="B99" s="91" t="s">
        <v>218</v>
      </c>
      <c r="C99" s="1" t="s">
        <v>224</v>
      </c>
      <c r="D99" s="108"/>
      <c r="E99" s="108"/>
      <c r="F99" s="106">
        <v>2</v>
      </c>
      <c r="G99" s="52"/>
      <c r="H99" s="52"/>
      <c r="I99" s="52"/>
      <c r="J99" s="52"/>
      <c r="K99" s="59"/>
      <c r="L99" s="59">
        <v>4</v>
      </c>
      <c r="M99" s="59"/>
      <c r="N99" s="59"/>
      <c r="O99" s="52"/>
      <c r="P99" s="52"/>
      <c r="Q99" s="52"/>
      <c r="R99" s="52"/>
      <c r="S99" s="109"/>
      <c r="T99" s="109"/>
      <c r="U99" s="109"/>
      <c r="V99" s="109"/>
      <c r="W99" s="52"/>
      <c r="X99" s="52"/>
      <c r="Y99" s="52"/>
      <c r="Z99" s="52"/>
      <c r="AA99" s="109"/>
      <c r="AB99" s="109"/>
      <c r="AC99" s="109"/>
      <c r="AD99" s="109"/>
      <c r="AE99" s="106">
        <v>4</v>
      </c>
      <c r="AF99" s="106">
        <v>4</v>
      </c>
      <c r="AG99" s="106">
        <v>0</v>
      </c>
      <c r="AK99" s="7"/>
      <c r="AL99" s="7"/>
      <c r="AM99" s="7"/>
    </row>
    <row r="100" spans="1:39" s="14" customFormat="1" ht="35.25" customHeight="1" x14ac:dyDescent="0.35">
      <c r="A100" s="43">
        <v>66</v>
      </c>
      <c r="B100" s="91" t="s">
        <v>232</v>
      </c>
      <c r="C100" s="1" t="s">
        <v>223</v>
      </c>
      <c r="D100" s="108"/>
      <c r="E100" s="108"/>
      <c r="F100" s="106">
        <v>1</v>
      </c>
      <c r="G100" s="52">
        <v>2</v>
      </c>
      <c r="H100" s="52"/>
      <c r="I100" s="52"/>
      <c r="J100" s="52"/>
      <c r="K100" s="59"/>
      <c r="L100" s="59"/>
      <c r="M100" s="59"/>
      <c r="N100" s="59"/>
      <c r="O100" s="52"/>
      <c r="P100" s="52"/>
      <c r="Q100" s="52"/>
      <c r="R100" s="52"/>
      <c r="S100" s="109"/>
      <c r="T100" s="109"/>
      <c r="U100" s="109"/>
      <c r="V100" s="109"/>
      <c r="W100" s="52"/>
      <c r="X100" s="52"/>
      <c r="Y100" s="52"/>
      <c r="Z100" s="52"/>
      <c r="AA100" s="109"/>
      <c r="AB100" s="109"/>
      <c r="AC100" s="109"/>
      <c r="AD100" s="109"/>
      <c r="AE100" s="106">
        <v>2</v>
      </c>
      <c r="AF100" s="106">
        <v>2</v>
      </c>
      <c r="AG100" s="106">
        <v>0</v>
      </c>
      <c r="AK100" s="7"/>
      <c r="AL100" s="7"/>
      <c r="AM100" s="7"/>
    </row>
    <row r="101" spans="1:39" s="176" customFormat="1" ht="32.25" customHeight="1" x14ac:dyDescent="0.25">
      <c r="A101" s="175" t="s">
        <v>226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1:39" ht="32.25" customHeight="1" x14ac:dyDescent="0.35">
      <c r="A102" s="14"/>
      <c r="B102" s="6"/>
    </row>
    <row r="103" spans="1:39" ht="32.25" customHeight="1" x14ac:dyDescent="0.35">
      <c r="A103" s="14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</row>
    <row r="104" spans="1:39" ht="32.25" customHeight="1" x14ac:dyDescent="0.35">
      <c r="A104" s="14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</row>
    <row r="105" spans="1:39" ht="32.25" customHeight="1" x14ac:dyDescent="0.35">
      <c r="A105" s="14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</row>
    <row r="106" spans="1:39" ht="32.25" customHeight="1" x14ac:dyDescent="0.35">
      <c r="A106" s="14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</row>
    <row r="107" spans="1:39" ht="32.25" customHeight="1" x14ac:dyDescent="0.35">
      <c r="A107" s="14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</row>
    <row r="108" spans="1:39" ht="32.25" customHeight="1" x14ac:dyDescent="0.35">
      <c r="A108" s="14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</row>
    <row r="109" spans="1:39" ht="54.75" customHeight="1" x14ac:dyDescent="0.35">
      <c r="A109" s="14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</row>
    <row r="110" spans="1:39" s="32" customFormat="1" ht="32.25" customHeight="1" x14ac:dyDescent="0.35">
      <c r="A110" s="25"/>
      <c r="B110" s="26"/>
      <c r="C110" s="27"/>
      <c r="D110" s="115"/>
      <c r="E110" s="29"/>
      <c r="F110" s="115"/>
      <c r="G110" s="115"/>
      <c r="H110" s="115"/>
      <c r="I110" s="115"/>
      <c r="J110" s="115"/>
      <c r="K110" s="115"/>
      <c r="L110" s="115"/>
      <c r="M110" s="30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31"/>
      <c r="AG110" s="115"/>
    </row>
    <row r="111" spans="1:39" s="32" customFormat="1" ht="32.25" customHeight="1" x14ac:dyDescent="0.35">
      <c r="A111" s="25"/>
      <c r="B111" s="26"/>
      <c r="C111" s="27"/>
      <c r="D111" s="115"/>
      <c r="E111" s="29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31"/>
      <c r="AG111" s="115"/>
    </row>
    <row r="112" spans="1:39" s="32" customFormat="1" ht="32.25" customHeight="1" x14ac:dyDescent="0.35">
      <c r="A112" s="25"/>
      <c r="B112" s="26"/>
      <c r="C112" s="27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31"/>
      <c r="AG112" s="115"/>
    </row>
    <row r="113" spans="1:33" s="32" customFormat="1" ht="32.25" customHeight="1" x14ac:dyDescent="0.35">
      <c r="A113" s="25"/>
      <c r="B113" s="26"/>
      <c r="C113" s="27"/>
      <c r="D113" s="115"/>
      <c r="E113" s="115"/>
      <c r="F113" s="115"/>
      <c r="G113" s="33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31"/>
      <c r="AG113" s="30"/>
    </row>
    <row r="114" spans="1:33" s="32" customFormat="1" ht="32.25" customHeight="1" x14ac:dyDescent="0.35">
      <c r="A114" s="25"/>
      <c r="B114" s="26"/>
      <c r="C114" s="27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31"/>
      <c r="AG114" s="115"/>
    </row>
    <row r="115" spans="1:33" s="32" customFormat="1" ht="32.25" customHeight="1" x14ac:dyDescent="0.35">
      <c r="A115" s="25"/>
      <c r="B115" s="26"/>
      <c r="C115" s="27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71"/>
      <c r="Y115" s="171"/>
      <c r="Z115" s="171"/>
      <c r="AA115" s="171"/>
      <c r="AB115" s="171"/>
      <c r="AC115" s="111"/>
      <c r="AD115" s="111"/>
      <c r="AE115" s="111"/>
      <c r="AF115" s="34"/>
      <c r="AG115" s="111"/>
    </row>
    <row r="116" spans="1:33" s="32" customFormat="1" ht="32.25" customHeight="1" x14ac:dyDescent="0.35">
      <c r="A116" s="35"/>
      <c r="B116" s="36"/>
      <c r="C116" s="36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71"/>
      <c r="Y116" s="171"/>
      <c r="Z116" s="111"/>
      <c r="AA116" s="111"/>
      <c r="AB116" s="111"/>
      <c r="AC116" s="111"/>
      <c r="AD116" s="111"/>
      <c r="AE116" s="111"/>
      <c r="AF116" s="111"/>
      <c r="AG116" s="111"/>
    </row>
    <row r="117" spans="1:33" ht="32.25" customHeight="1" x14ac:dyDescent="0.35">
      <c r="A117" s="14"/>
      <c r="B117" s="6"/>
      <c r="C117" s="6"/>
      <c r="D117" s="4"/>
      <c r="E117" s="114"/>
      <c r="F117" s="114"/>
      <c r="G117" s="114"/>
      <c r="H117" s="114"/>
      <c r="I117" s="114"/>
      <c r="J117" s="111"/>
      <c r="K117" s="111"/>
      <c r="L117" s="111"/>
      <c r="M117" s="113"/>
      <c r="N117" s="111"/>
      <c r="O117" s="111"/>
      <c r="P117" s="111"/>
      <c r="Q117" s="111"/>
      <c r="R117" s="114"/>
      <c r="S117" s="111"/>
      <c r="T117" s="111"/>
      <c r="U117" s="111"/>
      <c r="V117" s="113"/>
      <c r="W117" s="114"/>
      <c r="X117" s="171"/>
      <c r="Y117" s="171"/>
      <c r="Z117" s="171"/>
      <c r="AA117" s="173"/>
      <c r="AB117" s="173"/>
    </row>
    <row r="118" spans="1:33" ht="32.25" customHeight="1" x14ac:dyDescent="0.35">
      <c r="A118" s="14"/>
      <c r="B118" s="6"/>
      <c r="C118" s="6"/>
      <c r="D118" s="4"/>
      <c r="E118" s="114"/>
      <c r="F118" s="114"/>
      <c r="G118" s="114"/>
      <c r="H118" s="114"/>
      <c r="I118" s="114"/>
      <c r="J118" s="111"/>
      <c r="K118" s="111"/>
      <c r="L118" s="111"/>
      <c r="M118" s="113"/>
      <c r="N118" s="111"/>
      <c r="O118" s="111"/>
      <c r="P118" s="111"/>
      <c r="Q118" s="111"/>
      <c r="R118" s="114"/>
      <c r="S118" s="111"/>
      <c r="T118" s="111"/>
      <c r="U118" s="111"/>
      <c r="V118" s="113"/>
      <c r="W118" s="114"/>
      <c r="X118" s="171"/>
      <c r="Y118" s="171"/>
      <c r="Z118" s="111"/>
      <c r="AA118" s="173"/>
      <c r="AB118" s="174"/>
    </row>
    <row r="119" spans="1:33" ht="32.25" customHeight="1" x14ac:dyDescent="0.35">
      <c r="A119" s="14"/>
      <c r="B119" s="6"/>
      <c r="C119" s="6"/>
      <c r="D119" s="4"/>
      <c r="E119" s="114"/>
      <c r="F119" s="114"/>
      <c r="G119" s="114"/>
      <c r="H119" s="114"/>
      <c r="I119" s="114"/>
      <c r="J119" s="111"/>
      <c r="K119" s="111"/>
      <c r="L119" s="111"/>
      <c r="M119" s="114"/>
      <c r="N119" s="111"/>
      <c r="O119" s="111"/>
      <c r="P119" s="111"/>
      <c r="Q119" s="111"/>
      <c r="R119" s="114"/>
      <c r="S119" s="111"/>
      <c r="T119" s="111"/>
      <c r="U119" s="111"/>
      <c r="V119" s="114"/>
      <c r="W119" s="114"/>
      <c r="X119" s="171"/>
      <c r="Y119" s="171"/>
      <c r="Z119" s="171"/>
      <c r="AA119" s="174"/>
      <c r="AB119" s="174"/>
    </row>
    <row r="120" spans="1:33" ht="32.25" customHeight="1" x14ac:dyDescent="0.35">
      <c r="A120" s="14"/>
      <c r="B120" s="19"/>
    </row>
    <row r="122" spans="1:33" ht="32.25" customHeight="1" x14ac:dyDescent="0.35">
      <c r="A122" s="20"/>
      <c r="B122" s="21"/>
      <c r="C122" s="108"/>
      <c r="AE122" s="108"/>
    </row>
    <row r="123" spans="1:33" ht="32.25" customHeight="1" x14ac:dyDescent="0.35">
      <c r="A123" s="22"/>
      <c r="B123" s="23"/>
      <c r="C123" s="106"/>
      <c r="AE123" s="108"/>
    </row>
    <row r="124" spans="1:33" ht="32.25" customHeight="1" x14ac:dyDescent="0.35">
      <c r="A124" s="22"/>
      <c r="B124" s="23"/>
      <c r="C124" s="106"/>
      <c r="AE124" s="108"/>
    </row>
    <row r="125" spans="1:33" ht="32.25" customHeight="1" x14ac:dyDescent="0.35">
      <c r="A125" s="20"/>
      <c r="B125" s="21"/>
      <c r="C125" s="108"/>
      <c r="AE125" s="108"/>
    </row>
    <row r="126" spans="1:33" ht="32.25" customHeight="1" x14ac:dyDescent="0.35">
      <c r="A126" s="22"/>
      <c r="B126" s="23"/>
      <c r="C126" s="106"/>
      <c r="AE126" s="108"/>
    </row>
    <row r="127" spans="1:33" ht="32.25" customHeight="1" x14ac:dyDescent="0.35">
      <c r="A127" s="22"/>
      <c r="B127" s="23"/>
      <c r="C127" s="106"/>
      <c r="AE127" s="108"/>
    </row>
    <row r="128" spans="1:33" ht="32.25" customHeight="1" x14ac:dyDescent="0.35">
      <c r="A128" s="22"/>
      <c r="B128" s="23"/>
      <c r="C128" s="106"/>
      <c r="AE128" s="108"/>
    </row>
    <row r="129" spans="1:31" ht="32.25" customHeight="1" x14ac:dyDescent="0.35">
      <c r="A129" s="20"/>
      <c r="B129" s="24"/>
      <c r="C129" s="106"/>
      <c r="AE129" s="108"/>
    </row>
    <row r="130" spans="1:31" ht="32.25" customHeight="1" x14ac:dyDescent="0.35">
      <c r="A130" s="22"/>
      <c r="B130" s="24"/>
      <c r="C130" s="106"/>
      <c r="AE130" s="108"/>
    </row>
    <row r="131" spans="1:31" ht="32.25" customHeight="1" x14ac:dyDescent="0.35">
      <c r="A131" s="20"/>
      <c r="B131" s="23"/>
      <c r="C131" s="106"/>
      <c r="AE131" s="108"/>
    </row>
    <row r="132" spans="1:31" ht="32.25" customHeight="1" x14ac:dyDescent="0.35">
      <c r="A132" s="22"/>
      <c r="B132" s="23"/>
      <c r="C132" s="106"/>
      <c r="AE132" s="108"/>
    </row>
    <row r="133" spans="1:31" ht="32.25" customHeight="1" x14ac:dyDescent="0.35">
      <c r="A133" s="20"/>
      <c r="B133" s="23"/>
      <c r="C133" s="106"/>
      <c r="AE133" s="108"/>
    </row>
    <row r="134" spans="1:31" ht="32.25" customHeight="1" x14ac:dyDescent="0.35">
      <c r="A134" s="22"/>
      <c r="B134" s="23"/>
      <c r="C134" s="106"/>
      <c r="AE134" s="108"/>
    </row>
    <row r="135" spans="1:31" ht="32.25" customHeight="1" x14ac:dyDescent="0.35">
      <c r="A135" s="20"/>
      <c r="B135" s="21"/>
      <c r="C135" s="106"/>
    </row>
    <row r="136" spans="1:31" ht="32.25" customHeight="1" x14ac:dyDescent="0.35">
      <c r="A136" s="20"/>
      <c r="B136" s="21"/>
      <c r="C136" s="106"/>
    </row>
    <row r="137" spans="1:31" ht="32.25" customHeight="1" x14ac:dyDescent="0.35">
      <c r="A137" s="20"/>
      <c r="B137" s="21"/>
      <c r="C137" s="106"/>
    </row>
    <row r="138" spans="1:31" ht="32.25" customHeight="1" x14ac:dyDescent="0.35">
      <c r="A138" s="20"/>
      <c r="B138" s="21"/>
      <c r="C138" s="106"/>
    </row>
    <row r="139" spans="1:31" ht="32.25" customHeight="1" x14ac:dyDescent="0.35">
      <c r="A139" s="20"/>
      <c r="B139" s="21"/>
      <c r="C139" s="106"/>
    </row>
    <row r="140" spans="1:31" ht="32.25" customHeight="1" x14ac:dyDescent="0.35">
      <c r="A140" s="20"/>
      <c r="B140" s="21"/>
      <c r="C140" s="106"/>
    </row>
    <row r="141" spans="1:31" ht="32.25" customHeight="1" x14ac:dyDescent="0.35">
      <c r="A141" s="20"/>
      <c r="B141" s="21"/>
      <c r="C141" s="106"/>
    </row>
    <row r="142" spans="1:31" ht="32.25" customHeight="1" x14ac:dyDescent="0.35">
      <c r="A142" s="20"/>
      <c r="B142" s="21"/>
      <c r="C142" s="106"/>
    </row>
    <row r="143" spans="1:31" ht="32.25" customHeight="1" x14ac:dyDescent="0.35">
      <c r="A143" s="20"/>
      <c r="B143" s="21"/>
      <c r="C143" s="106"/>
    </row>
    <row r="144" spans="1:31" ht="32.25" customHeight="1" x14ac:dyDescent="0.35">
      <c r="A144" s="20"/>
      <c r="B144" s="21"/>
      <c r="C144" s="106"/>
    </row>
    <row r="145" spans="1:3" ht="32.25" customHeight="1" x14ac:dyDescent="0.35">
      <c r="A145" s="20"/>
      <c r="B145" s="21"/>
      <c r="C145" s="106"/>
    </row>
    <row r="146" spans="1:3" ht="32.25" customHeight="1" x14ac:dyDescent="0.35">
      <c r="A146" s="20"/>
      <c r="B146" s="21"/>
      <c r="C146" s="106"/>
    </row>
    <row r="147" spans="1:3" ht="32.25" customHeight="1" x14ac:dyDescent="0.35">
      <c r="A147" s="20"/>
      <c r="B147" s="21"/>
      <c r="C147" s="106"/>
    </row>
    <row r="148" spans="1:3" ht="32.25" customHeight="1" x14ac:dyDescent="0.35">
      <c r="A148" s="20"/>
      <c r="B148" s="21"/>
      <c r="C148" s="106"/>
    </row>
    <row r="149" spans="1:3" ht="32.25" customHeight="1" x14ac:dyDescent="0.35">
      <c r="A149" s="20"/>
      <c r="B149" s="21"/>
      <c r="C149" s="106"/>
    </row>
    <row r="150" spans="1:3" ht="32.25" customHeight="1" x14ac:dyDescent="0.35">
      <c r="A150" s="20"/>
      <c r="B150" s="21"/>
      <c r="C150" s="106"/>
    </row>
    <row r="151" spans="1:3" ht="32.25" customHeight="1" x14ac:dyDescent="0.35">
      <c r="A151" s="20"/>
      <c r="B151" s="21"/>
      <c r="C151" s="106"/>
    </row>
    <row r="152" spans="1:3" ht="32.25" customHeight="1" x14ac:dyDescent="0.35">
      <c r="A152" s="20"/>
      <c r="B152" s="21"/>
      <c r="C152" s="106"/>
    </row>
    <row r="153" spans="1:3" ht="32.25" customHeight="1" x14ac:dyDescent="0.35">
      <c r="A153" s="20"/>
      <c r="B153" s="21"/>
      <c r="C153" s="106"/>
    </row>
    <row r="154" spans="1:3" ht="32.25" customHeight="1" x14ac:dyDescent="0.35">
      <c r="A154" s="20"/>
      <c r="B154" s="21"/>
      <c r="C154" s="106"/>
    </row>
    <row r="162" spans="3:3" ht="32.25" customHeight="1" x14ac:dyDescent="0.35">
      <c r="C162" s="4">
        <f>SUM(C123:C161)</f>
        <v>0</v>
      </c>
    </row>
    <row r="163" spans="3:3" ht="32.25" customHeight="1" x14ac:dyDescent="0.35">
      <c r="C163" s="4" t="e">
        <f>#REF!+#REF!-#REF!-#REF!-#REF!</f>
        <v>#REF!</v>
      </c>
    </row>
    <row r="164" spans="3:3" ht="32.25" customHeight="1" x14ac:dyDescent="0.35">
      <c r="C164" s="4" t="e">
        <f>C163-C162</f>
        <v>#REF!</v>
      </c>
    </row>
  </sheetData>
  <mergeCells count="56">
    <mergeCell ref="A5:F5"/>
    <mergeCell ref="G5:AG5"/>
    <mergeCell ref="A1:AG1"/>
    <mergeCell ref="G2:T2"/>
    <mergeCell ref="B3:U3"/>
    <mergeCell ref="W3:AG3"/>
    <mergeCell ref="B4:AD4"/>
    <mergeCell ref="A6:A8"/>
    <mergeCell ref="B6:B8"/>
    <mergeCell ref="C6:C8"/>
    <mergeCell ref="D6:F7"/>
    <mergeCell ref="G6:N6"/>
    <mergeCell ref="W6:AD6"/>
    <mergeCell ref="AE6:AE8"/>
    <mergeCell ref="AF6:AF8"/>
    <mergeCell ref="AG6:AG8"/>
    <mergeCell ref="G7:J7"/>
    <mergeCell ref="K7:N7"/>
    <mergeCell ref="O7:R7"/>
    <mergeCell ref="S7:V7"/>
    <mergeCell ref="W7:Z7"/>
    <mergeCell ref="AA7:AD7"/>
    <mergeCell ref="O6:V6"/>
    <mergeCell ref="A75:AE75"/>
    <mergeCell ref="A9:AG9"/>
    <mergeCell ref="A14:A18"/>
    <mergeCell ref="E14:E18"/>
    <mergeCell ref="L14:L18"/>
    <mergeCell ref="N14:N18"/>
    <mergeCell ref="AE14:AE18"/>
    <mergeCell ref="AF14:AF18"/>
    <mergeCell ref="AG14:AG18"/>
    <mergeCell ref="A19:B19"/>
    <mergeCell ref="A20:AG20"/>
    <mergeCell ref="A56:B56"/>
    <mergeCell ref="A57:AG57"/>
    <mergeCell ref="A58:AE58"/>
    <mergeCell ref="B109:AG109"/>
    <mergeCell ref="A92:AG92"/>
    <mergeCell ref="A94:B94"/>
    <mergeCell ref="A96:B96"/>
    <mergeCell ref="A97:B97"/>
    <mergeCell ref="A98:XFD98"/>
    <mergeCell ref="A101:XFD101"/>
    <mergeCell ref="B103:S103"/>
    <mergeCell ref="B104:AG104"/>
    <mergeCell ref="B105:AG105"/>
    <mergeCell ref="B106:AG106"/>
    <mergeCell ref="B107:AG107"/>
    <mergeCell ref="X115:AB115"/>
    <mergeCell ref="X116:Y116"/>
    <mergeCell ref="X117:Z117"/>
    <mergeCell ref="AA117:AB117"/>
    <mergeCell ref="X118:Y118"/>
    <mergeCell ref="AA118:AB119"/>
    <mergeCell ref="X119:Z119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32" orientation="landscape" r:id="rId1"/>
  <rowBreaks count="2" manualBreakCount="2">
    <brk id="88" max="32" man="1"/>
    <brk id="10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"/>
  <sheetViews>
    <sheetView zoomScale="60" zoomScaleNormal="60" workbookViewId="0">
      <selection activeCell="AB13" sqref="AB13"/>
    </sheetView>
  </sheetViews>
  <sheetFormatPr defaultColWidth="9.140625" defaultRowHeight="23.25" x14ac:dyDescent="0.35"/>
  <cols>
    <col min="1" max="1" width="7.28515625" style="7" customWidth="1"/>
    <col min="2" max="2" width="68.28515625" style="8" customWidth="1"/>
    <col min="3" max="3" width="34.7109375" style="4" customWidth="1"/>
    <col min="4" max="4" width="7.5703125" style="15" customWidth="1"/>
    <col min="5" max="5" width="8.710937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7109375" style="4" customWidth="1"/>
    <col min="13" max="13" width="7.28515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28515625" style="4" customWidth="1"/>
    <col min="21" max="21" width="7.42578125" style="4" customWidth="1"/>
    <col min="22" max="22" width="9.5703125" style="4" customWidth="1"/>
    <col min="23" max="23" width="16.140625" style="4" customWidth="1"/>
    <col min="24" max="24" width="23.140625" style="4" customWidth="1"/>
    <col min="25" max="25" width="12.140625" style="4" customWidth="1"/>
    <col min="26" max="26" width="18.5703125" style="7" bestFit="1" customWidth="1"/>
    <col min="27" max="27" width="11" style="7" bestFit="1" customWidth="1"/>
    <col min="28" max="16384" width="9.140625" style="7"/>
  </cols>
  <sheetData>
    <row r="1" spans="1:31" ht="39.75" customHeight="1" x14ac:dyDescent="0.5">
      <c r="A1" s="180" t="s">
        <v>45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</row>
    <row r="2" spans="1:31" ht="30.75" customHeight="1" x14ac:dyDescent="0.5">
      <c r="A2" s="40"/>
      <c r="B2" s="50" t="s">
        <v>32</v>
      </c>
      <c r="C2" s="45"/>
      <c r="D2" s="45"/>
      <c r="E2" s="45"/>
      <c r="F2" s="45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45"/>
      <c r="V2" s="45"/>
      <c r="W2" s="45"/>
      <c r="X2" s="45"/>
      <c r="Y2" s="45"/>
    </row>
    <row r="3" spans="1:31" ht="42.75" customHeight="1" x14ac:dyDescent="0.5">
      <c r="A3" s="40"/>
      <c r="B3" s="168" t="s">
        <v>26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41"/>
      <c r="W3" s="169"/>
      <c r="X3" s="169"/>
      <c r="Y3" s="169"/>
    </row>
    <row r="4" spans="1:31" ht="24.75" customHeight="1" x14ac:dyDescent="0.35">
      <c r="B4" s="178" t="s">
        <v>33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31" ht="32.25" customHeight="1" x14ac:dyDescent="0.35">
      <c r="A5" s="152"/>
      <c r="B5" s="153"/>
      <c r="C5" s="153"/>
      <c r="D5" s="153"/>
      <c r="E5" s="153"/>
      <c r="F5" s="154"/>
      <c r="G5" s="155" t="s">
        <v>3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7"/>
    </row>
    <row r="6" spans="1:31" ht="32.25" customHeight="1" x14ac:dyDescent="0.35">
      <c r="A6" s="158" t="s">
        <v>0</v>
      </c>
      <c r="B6" s="160" t="s">
        <v>4</v>
      </c>
      <c r="C6" s="143" t="s">
        <v>1</v>
      </c>
      <c r="D6" s="163" t="s">
        <v>37</v>
      </c>
      <c r="E6" s="163"/>
      <c r="F6" s="163"/>
      <c r="G6" s="164" t="s">
        <v>5</v>
      </c>
      <c r="H6" s="164"/>
      <c r="I6" s="164"/>
      <c r="J6" s="164"/>
      <c r="K6" s="164"/>
      <c r="L6" s="164"/>
      <c r="M6" s="164"/>
      <c r="N6" s="164"/>
      <c r="O6" s="164" t="s">
        <v>6</v>
      </c>
      <c r="P6" s="164"/>
      <c r="Q6" s="164"/>
      <c r="R6" s="164"/>
      <c r="S6" s="164"/>
      <c r="T6" s="164"/>
      <c r="U6" s="164"/>
      <c r="V6" s="164"/>
      <c r="W6" s="143" t="s">
        <v>8</v>
      </c>
      <c r="X6" s="143" t="s">
        <v>23</v>
      </c>
      <c r="Y6" s="143" t="s">
        <v>9</v>
      </c>
    </row>
    <row r="7" spans="1:31" s="9" customFormat="1" ht="32.25" customHeight="1" x14ac:dyDescent="0.25">
      <c r="A7" s="158"/>
      <c r="B7" s="160"/>
      <c r="C7" s="144"/>
      <c r="D7" s="163"/>
      <c r="E7" s="163"/>
      <c r="F7" s="163"/>
      <c r="G7" s="132" t="s">
        <v>12</v>
      </c>
      <c r="H7" s="133"/>
      <c r="I7" s="133"/>
      <c r="J7" s="134"/>
      <c r="K7" s="135" t="s">
        <v>13</v>
      </c>
      <c r="L7" s="136"/>
      <c r="M7" s="136"/>
      <c r="N7" s="137"/>
      <c r="O7" s="132" t="s">
        <v>14</v>
      </c>
      <c r="P7" s="133"/>
      <c r="Q7" s="133"/>
      <c r="R7" s="134"/>
      <c r="S7" s="135" t="s">
        <v>15</v>
      </c>
      <c r="T7" s="136"/>
      <c r="U7" s="136"/>
      <c r="V7" s="137"/>
      <c r="W7" s="144"/>
      <c r="X7" s="144"/>
      <c r="Y7" s="144"/>
    </row>
    <row r="8" spans="1:31" s="9" customFormat="1" ht="32.25" customHeight="1" thickBot="1" x14ac:dyDescent="0.3">
      <c r="A8" s="159"/>
      <c r="B8" s="161"/>
      <c r="C8" s="162"/>
      <c r="D8" s="10" t="s">
        <v>2</v>
      </c>
      <c r="E8" s="10" t="s">
        <v>19</v>
      </c>
      <c r="F8" s="10" t="s">
        <v>18</v>
      </c>
      <c r="G8" s="51" t="s">
        <v>20</v>
      </c>
      <c r="H8" s="51" t="s">
        <v>21</v>
      </c>
      <c r="I8" s="51" t="s">
        <v>22</v>
      </c>
      <c r="J8" s="51" t="s">
        <v>10</v>
      </c>
      <c r="K8" s="57" t="s">
        <v>20</v>
      </c>
      <c r="L8" s="57" t="s">
        <v>21</v>
      </c>
      <c r="M8" s="57" t="s">
        <v>22</v>
      </c>
      <c r="N8" s="57" t="s">
        <v>10</v>
      </c>
      <c r="O8" s="51" t="s">
        <v>20</v>
      </c>
      <c r="P8" s="51" t="s">
        <v>21</v>
      </c>
      <c r="Q8" s="51" t="s">
        <v>22</v>
      </c>
      <c r="R8" s="51" t="s">
        <v>10</v>
      </c>
      <c r="S8" s="57" t="s">
        <v>20</v>
      </c>
      <c r="T8" s="57" t="s">
        <v>21</v>
      </c>
      <c r="U8" s="57" t="s">
        <v>22</v>
      </c>
      <c r="V8" s="57" t="s">
        <v>10</v>
      </c>
      <c r="W8" s="162"/>
      <c r="X8" s="162"/>
      <c r="Y8" s="162"/>
    </row>
    <row r="9" spans="1:31" ht="32.25" customHeight="1" x14ac:dyDescent="0.35">
      <c r="A9" s="179" t="s">
        <v>38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</row>
    <row r="10" spans="1:31" ht="32.25" customHeight="1" x14ac:dyDescent="0.35">
      <c r="A10" s="43">
        <v>1</v>
      </c>
      <c r="B10" s="11" t="s">
        <v>24</v>
      </c>
      <c r="C10" s="1"/>
      <c r="D10" s="2"/>
      <c r="E10" s="2"/>
      <c r="F10" s="2"/>
      <c r="G10" s="52"/>
      <c r="H10" s="52"/>
      <c r="I10" s="52"/>
      <c r="J10" s="53"/>
      <c r="K10" s="60"/>
      <c r="L10" s="60"/>
      <c r="M10" s="60"/>
      <c r="N10" s="60"/>
      <c r="O10" s="52"/>
      <c r="P10" s="52"/>
      <c r="Q10" s="52"/>
      <c r="R10" s="52"/>
      <c r="S10" s="60"/>
      <c r="T10" s="60"/>
      <c r="U10" s="60"/>
      <c r="V10" s="60"/>
      <c r="W10" s="2"/>
      <c r="X10" s="2"/>
      <c r="Y10" s="2"/>
    </row>
    <row r="11" spans="1:31" ht="58.5" customHeight="1" x14ac:dyDescent="0.35">
      <c r="A11" s="48">
        <v>2</v>
      </c>
      <c r="B11" s="46" t="s">
        <v>44</v>
      </c>
      <c r="C11" s="1"/>
      <c r="D11" s="2"/>
      <c r="E11" s="2"/>
      <c r="F11" s="2"/>
      <c r="G11" s="52"/>
      <c r="H11" s="52"/>
      <c r="I11" s="52"/>
      <c r="J11" s="52"/>
      <c r="K11" s="60"/>
      <c r="L11" s="60"/>
      <c r="M11" s="60"/>
      <c r="N11" s="58"/>
      <c r="O11" s="52"/>
      <c r="P11" s="52"/>
      <c r="Q11" s="52"/>
      <c r="R11" s="52"/>
      <c r="S11" s="60"/>
      <c r="T11" s="60"/>
      <c r="U11" s="60"/>
      <c r="V11" s="60"/>
      <c r="W11" s="39"/>
      <c r="X11" s="44"/>
      <c r="Y11" s="39"/>
    </row>
    <row r="12" spans="1:31" ht="56.25" customHeight="1" x14ac:dyDescent="0.35">
      <c r="A12" s="49">
        <v>3</v>
      </c>
      <c r="B12" s="47" t="s">
        <v>31</v>
      </c>
      <c r="C12" s="1"/>
      <c r="D12" s="2"/>
      <c r="E12" s="2"/>
      <c r="F12" s="2"/>
      <c r="G12" s="52"/>
      <c r="H12" s="52"/>
      <c r="I12" s="52"/>
      <c r="J12" s="52"/>
      <c r="K12" s="60"/>
      <c r="L12" s="60"/>
      <c r="M12" s="60"/>
      <c r="N12" s="60"/>
      <c r="O12" s="52"/>
      <c r="P12" s="52"/>
      <c r="Q12" s="52"/>
      <c r="R12" s="52"/>
      <c r="S12" s="60"/>
      <c r="T12" s="60"/>
      <c r="U12" s="60"/>
      <c r="V12" s="60"/>
      <c r="W12" s="61"/>
      <c r="X12" s="61"/>
      <c r="Y12" s="61"/>
    </row>
    <row r="13" spans="1:31" s="12" customFormat="1" ht="32.25" customHeight="1" x14ac:dyDescent="0.35">
      <c r="A13" s="125" t="s">
        <v>11</v>
      </c>
      <c r="B13" s="126"/>
      <c r="C13" s="62"/>
      <c r="D13" s="62"/>
      <c r="E13" s="62"/>
      <c r="F13" s="62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8"/>
      <c r="X13" s="68"/>
      <c r="Y13" s="60"/>
      <c r="Z13" s="7"/>
      <c r="AA13" s="7"/>
      <c r="AC13" s="7"/>
      <c r="AD13" s="7"/>
      <c r="AE13" s="7"/>
    </row>
    <row r="14" spans="1:31" ht="32.25" customHeight="1" x14ac:dyDescent="0.35">
      <c r="A14" s="177" t="s">
        <v>39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</row>
    <row r="15" spans="1:31" ht="32.25" customHeight="1" x14ac:dyDescent="0.35">
      <c r="A15" s="42">
        <v>1</v>
      </c>
      <c r="B15" s="13"/>
      <c r="C15" s="1"/>
      <c r="D15" s="2"/>
      <c r="E15" s="2"/>
      <c r="F15" s="3"/>
      <c r="G15" s="52"/>
      <c r="H15" s="52"/>
      <c r="I15" s="52"/>
      <c r="J15" s="52"/>
      <c r="K15" s="60"/>
      <c r="L15" s="60"/>
      <c r="M15" s="60"/>
      <c r="N15" s="60"/>
      <c r="O15" s="52"/>
      <c r="P15" s="52"/>
      <c r="Q15" s="52"/>
      <c r="R15" s="52"/>
      <c r="S15" s="60"/>
      <c r="T15" s="60"/>
      <c r="U15" s="60"/>
      <c r="V15" s="60"/>
      <c r="W15" s="2"/>
      <c r="X15" s="2"/>
      <c r="Y15" s="2"/>
    </row>
    <row r="16" spans="1:31" ht="32.25" customHeight="1" x14ac:dyDescent="0.35">
      <c r="A16" s="42">
        <v>2</v>
      </c>
      <c r="B16" s="13"/>
      <c r="C16" s="1"/>
      <c r="D16" s="62"/>
      <c r="E16" s="62"/>
      <c r="F16" s="72"/>
      <c r="G16" s="52"/>
      <c r="H16" s="52"/>
      <c r="I16" s="52"/>
      <c r="J16" s="52"/>
      <c r="K16" s="60"/>
      <c r="L16" s="60"/>
      <c r="M16" s="60"/>
      <c r="N16" s="60"/>
      <c r="O16" s="52"/>
      <c r="P16" s="52"/>
      <c r="Q16" s="52"/>
      <c r="R16" s="52"/>
      <c r="S16" s="60"/>
      <c r="T16" s="60"/>
      <c r="U16" s="60"/>
      <c r="V16" s="60"/>
      <c r="W16" s="2"/>
      <c r="X16" s="2"/>
      <c r="Y16" s="2"/>
    </row>
    <row r="17" spans="1:31" s="12" customFormat="1" ht="32.25" customHeight="1" x14ac:dyDescent="0.35">
      <c r="A17" s="125" t="s">
        <v>11</v>
      </c>
      <c r="B17" s="126"/>
      <c r="C17" s="62"/>
      <c r="D17" s="62"/>
      <c r="E17" s="62"/>
      <c r="F17" s="62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7"/>
      <c r="AA17" s="7"/>
      <c r="AC17" s="7"/>
      <c r="AD17" s="7"/>
      <c r="AE17" s="7"/>
    </row>
    <row r="18" spans="1:31" ht="32.25" customHeight="1" x14ac:dyDescent="0.35">
      <c r="A18" s="177" t="s">
        <v>40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</row>
    <row r="19" spans="1:31" s="14" customFormat="1" ht="35.25" customHeight="1" x14ac:dyDescent="0.35">
      <c r="A19" s="43">
        <v>1</v>
      </c>
      <c r="B19" s="74"/>
      <c r="C19" s="1"/>
      <c r="D19" s="3"/>
      <c r="E19" s="3"/>
      <c r="F19" s="2"/>
      <c r="G19" s="52"/>
      <c r="H19" s="52"/>
      <c r="I19" s="52"/>
      <c r="J19" s="52"/>
      <c r="K19" s="59"/>
      <c r="L19" s="59"/>
      <c r="M19" s="59"/>
      <c r="N19" s="59"/>
      <c r="O19" s="52"/>
      <c r="P19" s="52"/>
      <c r="Q19" s="52"/>
      <c r="R19" s="52"/>
      <c r="S19" s="60"/>
      <c r="T19" s="60"/>
      <c r="U19" s="60"/>
      <c r="V19" s="60"/>
      <c r="W19" s="2"/>
      <c r="X19" s="2"/>
      <c r="Y19" s="2"/>
      <c r="AC19" s="7"/>
      <c r="AD19" s="7"/>
      <c r="AE19" s="7"/>
    </row>
    <row r="20" spans="1:31" s="14" customFormat="1" ht="35.25" customHeight="1" x14ac:dyDescent="0.35">
      <c r="A20" s="43">
        <v>2</v>
      </c>
      <c r="B20" s="74"/>
      <c r="C20" s="73"/>
      <c r="D20" s="72"/>
      <c r="E20" s="72"/>
      <c r="F20" s="62"/>
      <c r="G20" s="52"/>
      <c r="H20" s="52"/>
      <c r="I20" s="52"/>
      <c r="J20" s="52"/>
      <c r="K20" s="59"/>
      <c r="L20" s="59"/>
      <c r="M20" s="59"/>
      <c r="N20" s="59"/>
      <c r="O20" s="52"/>
      <c r="P20" s="52"/>
      <c r="Q20" s="52"/>
      <c r="R20" s="52"/>
      <c r="S20" s="60"/>
      <c r="T20" s="60"/>
      <c r="U20" s="60"/>
      <c r="V20" s="60"/>
      <c r="W20" s="2"/>
      <c r="X20" s="2"/>
      <c r="Y20" s="2"/>
      <c r="AC20" s="7"/>
      <c r="AD20" s="7"/>
      <c r="AE20" s="7"/>
    </row>
    <row r="21" spans="1:31" s="14" customFormat="1" ht="30.75" customHeight="1" x14ac:dyDescent="0.35">
      <c r="A21" s="69"/>
      <c r="B21" s="75" t="s">
        <v>11</v>
      </c>
      <c r="C21" s="73"/>
      <c r="D21" s="72"/>
      <c r="E21" s="72"/>
      <c r="F21" s="62"/>
      <c r="G21" s="59"/>
      <c r="H21" s="59"/>
      <c r="I21" s="59"/>
      <c r="J21" s="59"/>
      <c r="K21" s="59"/>
      <c r="L21" s="59"/>
      <c r="M21" s="59"/>
      <c r="N21" s="59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AC21" s="7"/>
      <c r="AD21" s="7"/>
      <c r="AE21" s="7"/>
    </row>
    <row r="22" spans="1:31" ht="32.25" customHeight="1" x14ac:dyDescent="0.35">
      <c r="A22" s="177" t="s">
        <v>41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</row>
    <row r="23" spans="1:31" ht="32.25" customHeight="1" x14ac:dyDescent="0.35">
      <c r="A23" s="55">
        <v>1</v>
      </c>
      <c r="B23" s="67"/>
      <c r="C23" s="56"/>
      <c r="D23" s="52"/>
      <c r="E23" s="52"/>
      <c r="F23" s="54"/>
      <c r="G23" s="54"/>
      <c r="H23" s="54"/>
      <c r="I23" s="54"/>
      <c r="J23" s="54"/>
      <c r="K23" s="54"/>
      <c r="L23" s="52"/>
      <c r="M23" s="52"/>
      <c r="N23" s="52"/>
      <c r="O23" s="54"/>
      <c r="P23" s="54"/>
      <c r="Q23" s="54"/>
      <c r="R23" s="54"/>
      <c r="S23" s="54"/>
      <c r="T23" s="54"/>
      <c r="U23" s="54"/>
      <c r="V23" s="54"/>
      <c r="W23" s="52"/>
      <c r="X23" s="52"/>
      <c r="Y23" s="52"/>
    </row>
    <row r="24" spans="1:31" ht="32.25" customHeight="1" x14ac:dyDescent="0.35">
      <c r="A24" s="181" t="s">
        <v>11</v>
      </c>
      <c r="B24" s="181"/>
      <c r="C24" s="62"/>
      <c r="D24" s="62"/>
      <c r="E24" s="62"/>
      <c r="F24" s="62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pans="1:31" ht="32.25" customHeight="1" x14ac:dyDescent="0.35">
      <c r="A25" s="82"/>
      <c r="B25" s="82" t="s">
        <v>42</v>
      </c>
      <c r="C25" s="62"/>
      <c r="D25" s="62"/>
      <c r="E25" s="62"/>
      <c r="F25" s="62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6" spans="1:31" ht="32.25" customHeight="1" x14ac:dyDescent="0.35">
      <c r="A26" s="160" t="s">
        <v>43</v>
      </c>
      <c r="B26" s="160"/>
      <c r="C26" s="2"/>
      <c r="D26" s="62"/>
      <c r="E26" s="62"/>
      <c r="F26" s="62"/>
      <c r="G26" s="63"/>
      <c r="H26" s="63"/>
      <c r="I26" s="63"/>
      <c r="J26" s="63">
        <v>30</v>
      </c>
      <c r="K26" s="63"/>
      <c r="L26" s="63"/>
      <c r="M26" s="63"/>
      <c r="N26" s="63">
        <v>30</v>
      </c>
      <c r="O26" s="63"/>
      <c r="P26" s="63"/>
      <c r="Q26" s="63"/>
      <c r="R26" s="63">
        <v>30</v>
      </c>
      <c r="S26" s="63"/>
      <c r="T26" s="63"/>
      <c r="U26" s="63"/>
      <c r="V26" s="63">
        <v>30</v>
      </c>
      <c r="W26" s="63"/>
      <c r="X26" s="63"/>
      <c r="Y26" s="63">
        <f>J26+N26+R26+V26</f>
        <v>120</v>
      </c>
    </row>
    <row r="27" spans="1:31" ht="57.75" customHeight="1" x14ac:dyDescent="0.35">
      <c r="A27" s="182" t="s">
        <v>36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  <row r="28" spans="1:31" s="32" customFormat="1" ht="32.25" customHeight="1" x14ac:dyDescent="0.35">
      <c r="A28" s="182" t="s">
        <v>46</v>
      </c>
      <c r="B28" s="175"/>
      <c r="C28" s="17"/>
      <c r="D28" s="17"/>
      <c r="E28" s="17"/>
      <c r="F28" s="1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17"/>
      <c r="X28" s="17"/>
      <c r="Y28" s="17"/>
    </row>
    <row r="29" spans="1:31" s="32" customFormat="1" ht="32.25" customHeight="1" x14ac:dyDescent="0.35">
      <c r="A29" s="174"/>
      <c r="B29" s="174"/>
      <c r="C29" s="17"/>
      <c r="D29" s="17"/>
      <c r="E29" s="17"/>
      <c r="F29" s="1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8"/>
      <c r="X29" s="17"/>
      <c r="Y29" s="17"/>
    </row>
    <row r="30" spans="1:31" s="32" customFormat="1" ht="32.25" customHeight="1" x14ac:dyDescent="0.35">
      <c r="A30" s="174"/>
      <c r="B30" s="174"/>
      <c r="C30" s="17"/>
      <c r="D30" s="17"/>
      <c r="E30" s="17"/>
      <c r="F30" s="1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17"/>
      <c r="X30" s="17"/>
      <c r="Y30" s="17"/>
    </row>
    <row r="31" spans="1:31" s="32" customFormat="1" ht="32.25" customHeight="1" x14ac:dyDescent="0.35">
      <c r="A31" s="174"/>
      <c r="B31" s="174"/>
      <c r="C31" s="17"/>
      <c r="D31" s="17"/>
      <c r="E31" s="17"/>
      <c r="F31" s="1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17"/>
      <c r="X31" s="17"/>
      <c r="Y31" s="17"/>
    </row>
    <row r="32" spans="1:31" ht="32.25" customHeight="1" x14ac:dyDescent="0.35">
      <c r="A32" s="14"/>
      <c r="B32" s="6"/>
    </row>
    <row r="33" spans="1:25" ht="32.25" customHeight="1" x14ac:dyDescent="0.35">
      <c r="A33" s="14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</row>
    <row r="34" spans="1:25" ht="32.25" customHeight="1" x14ac:dyDescent="0.35">
      <c r="A34" s="14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</row>
    <row r="35" spans="1:25" ht="32.25" customHeight="1" x14ac:dyDescent="0.35">
      <c r="A35" s="14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1:25" ht="32.25" customHeight="1" x14ac:dyDescent="0.35">
      <c r="A36" s="14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</row>
    <row r="37" spans="1:25" ht="32.25" customHeight="1" x14ac:dyDescent="0.35">
      <c r="A37" s="14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</row>
    <row r="38" spans="1:25" ht="32.25" customHeight="1" x14ac:dyDescent="0.35">
      <c r="A38" s="1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54.75" customHeight="1" x14ac:dyDescent="0.35">
      <c r="A39" s="14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</row>
    <row r="40" spans="1:25" s="32" customFormat="1" ht="32.25" customHeight="1" x14ac:dyDescent="0.35">
      <c r="A40" s="25"/>
      <c r="B40" s="26"/>
      <c r="C40" s="27"/>
      <c r="D40" s="28"/>
      <c r="E40" s="29"/>
      <c r="F40" s="28"/>
      <c r="G40" s="28"/>
      <c r="H40" s="28"/>
      <c r="I40" s="28"/>
      <c r="J40" s="28"/>
      <c r="K40" s="28"/>
      <c r="L40" s="28"/>
      <c r="M40" s="30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31"/>
      <c r="Y40" s="28"/>
    </row>
    <row r="41" spans="1:25" s="32" customFormat="1" ht="32.25" customHeight="1" x14ac:dyDescent="0.35">
      <c r="A41" s="25"/>
      <c r="B41" s="26"/>
      <c r="C41" s="27"/>
      <c r="D41" s="28"/>
      <c r="E41" s="29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31"/>
      <c r="Y41" s="28"/>
    </row>
    <row r="42" spans="1:25" s="32" customFormat="1" ht="32.25" customHeight="1" x14ac:dyDescent="0.35">
      <c r="A42" s="25"/>
      <c r="B42" s="26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31"/>
      <c r="Y42" s="28"/>
    </row>
    <row r="43" spans="1:25" s="32" customFormat="1" ht="32.25" customHeight="1" x14ac:dyDescent="0.35">
      <c r="A43" s="25"/>
      <c r="B43" s="26"/>
      <c r="C43" s="27"/>
      <c r="D43" s="28"/>
      <c r="E43" s="28"/>
      <c r="F43" s="28"/>
      <c r="G43" s="33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31"/>
      <c r="Y43" s="30"/>
    </row>
    <row r="44" spans="1:25" s="32" customFormat="1" ht="32.25" customHeight="1" x14ac:dyDescent="0.35">
      <c r="A44" s="25"/>
      <c r="B44" s="26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31"/>
      <c r="Y44" s="28"/>
    </row>
    <row r="45" spans="1:25" s="32" customFormat="1" ht="32.25" customHeight="1" x14ac:dyDescent="0.35">
      <c r="A45" s="25"/>
      <c r="B45" s="26"/>
      <c r="C45" s="2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34"/>
      <c r="Y45" s="16"/>
    </row>
    <row r="46" spans="1:25" s="32" customFormat="1" ht="32.25" customHeight="1" x14ac:dyDescent="0.35">
      <c r="A46" s="35"/>
      <c r="B46" s="36"/>
      <c r="C46" s="3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32.25" customHeight="1" x14ac:dyDescent="0.35">
      <c r="A47" s="14"/>
      <c r="B47" s="6"/>
      <c r="C47" s="6"/>
      <c r="D47" s="4"/>
      <c r="E47" s="17"/>
      <c r="F47" s="17"/>
      <c r="G47" s="17"/>
      <c r="H47" s="17"/>
      <c r="I47" s="17"/>
      <c r="J47" s="16"/>
      <c r="K47" s="16"/>
      <c r="L47" s="16"/>
      <c r="M47" s="18"/>
      <c r="N47" s="16"/>
      <c r="O47" s="16"/>
      <c r="P47" s="16"/>
      <c r="Q47" s="16"/>
      <c r="R47" s="17"/>
      <c r="S47" s="16"/>
      <c r="T47" s="16"/>
      <c r="U47" s="16"/>
      <c r="V47" s="18"/>
    </row>
    <row r="48" spans="1:25" ht="32.25" customHeight="1" x14ac:dyDescent="0.35">
      <c r="A48" s="14"/>
      <c r="B48" s="6"/>
      <c r="C48" s="6"/>
      <c r="D48" s="4"/>
      <c r="E48" s="17"/>
      <c r="F48" s="17"/>
      <c r="G48" s="17"/>
      <c r="H48" s="17"/>
      <c r="I48" s="17"/>
      <c r="J48" s="16"/>
      <c r="K48" s="16"/>
      <c r="L48" s="16"/>
      <c r="M48" s="18"/>
      <c r="N48" s="16"/>
      <c r="O48" s="16"/>
      <c r="P48" s="16"/>
      <c r="Q48" s="16"/>
      <c r="R48" s="17"/>
      <c r="S48" s="16"/>
      <c r="T48" s="16"/>
      <c r="U48" s="16"/>
      <c r="V48" s="18"/>
    </row>
    <row r="49" spans="1:23" ht="32.25" customHeight="1" x14ac:dyDescent="0.35">
      <c r="A49" s="14"/>
      <c r="B49" s="6"/>
      <c r="C49" s="6"/>
      <c r="D49" s="4"/>
      <c r="E49" s="17"/>
      <c r="F49" s="17"/>
      <c r="G49" s="17"/>
      <c r="H49" s="17"/>
      <c r="I49" s="17"/>
      <c r="J49" s="16"/>
      <c r="K49" s="16"/>
      <c r="L49" s="16"/>
      <c r="M49" s="17"/>
      <c r="N49" s="16"/>
      <c r="O49" s="16"/>
      <c r="P49" s="16"/>
      <c r="Q49" s="16"/>
      <c r="R49" s="17"/>
      <c r="S49" s="16"/>
      <c r="T49" s="16"/>
      <c r="U49" s="16"/>
      <c r="V49" s="17"/>
    </row>
    <row r="50" spans="1:23" ht="32.25" customHeight="1" x14ac:dyDescent="0.35">
      <c r="A50" s="14"/>
      <c r="B50" s="19"/>
    </row>
    <row r="51" spans="1:23" ht="32.25" customHeight="1" x14ac:dyDescent="0.35"/>
    <row r="52" spans="1:23" ht="32.25" customHeight="1" x14ac:dyDescent="0.35">
      <c r="A52" s="20"/>
      <c r="B52" s="21"/>
      <c r="C52" s="3"/>
      <c r="W52" s="3"/>
    </row>
    <row r="53" spans="1:23" ht="32.25" customHeight="1" x14ac:dyDescent="0.35">
      <c r="A53" s="22"/>
      <c r="B53" s="23"/>
      <c r="C53" s="2"/>
      <c r="W53" s="3"/>
    </row>
    <row r="54" spans="1:23" ht="32.25" customHeight="1" x14ac:dyDescent="0.35">
      <c r="A54" s="22"/>
      <c r="B54" s="23"/>
      <c r="C54" s="2"/>
      <c r="W54" s="3"/>
    </row>
    <row r="55" spans="1:23" ht="32.25" customHeight="1" x14ac:dyDescent="0.35">
      <c r="A55" s="20"/>
      <c r="B55" s="21"/>
      <c r="C55" s="3"/>
      <c r="W55" s="3"/>
    </row>
    <row r="56" spans="1:23" ht="32.25" customHeight="1" x14ac:dyDescent="0.35">
      <c r="A56" s="22"/>
      <c r="B56" s="23"/>
      <c r="C56" s="2"/>
      <c r="W56" s="3"/>
    </row>
    <row r="57" spans="1:23" ht="32.25" customHeight="1" x14ac:dyDescent="0.35">
      <c r="A57" s="22"/>
      <c r="B57" s="23"/>
      <c r="C57" s="2"/>
      <c r="W57" s="3"/>
    </row>
    <row r="58" spans="1:23" ht="32.25" customHeight="1" x14ac:dyDescent="0.35">
      <c r="A58" s="22"/>
      <c r="B58" s="23"/>
      <c r="C58" s="2"/>
      <c r="W58" s="3"/>
    </row>
    <row r="59" spans="1:23" ht="32.25" customHeight="1" x14ac:dyDescent="0.35">
      <c r="A59" s="20"/>
      <c r="B59" s="24"/>
      <c r="C59" s="2"/>
      <c r="W59" s="3"/>
    </row>
    <row r="60" spans="1:23" ht="32.25" customHeight="1" x14ac:dyDescent="0.35">
      <c r="A60" s="22"/>
      <c r="B60" s="24"/>
      <c r="C60" s="2"/>
      <c r="W60" s="3"/>
    </row>
    <row r="61" spans="1:23" ht="32.25" customHeight="1" x14ac:dyDescent="0.35">
      <c r="A61" s="20"/>
      <c r="B61" s="23"/>
      <c r="C61" s="2"/>
      <c r="W61" s="3"/>
    </row>
    <row r="62" spans="1:23" ht="32.25" customHeight="1" x14ac:dyDescent="0.35">
      <c r="A62" s="22"/>
      <c r="B62" s="23"/>
      <c r="C62" s="2"/>
      <c r="W62" s="3"/>
    </row>
    <row r="63" spans="1:23" ht="32.25" customHeight="1" x14ac:dyDescent="0.35">
      <c r="A63" s="20"/>
      <c r="B63" s="23"/>
      <c r="C63" s="2"/>
      <c r="W63" s="3"/>
    </row>
    <row r="64" spans="1:23" ht="32.25" customHeight="1" x14ac:dyDescent="0.35">
      <c r="A64" s="22"/>
      <c r="B64" s="23"/>
      <c r="C64" s="2"/>
      <c r="W64" s="3"/>
    </row>
    <row r="65" spans="1:3" ht="32.25" customHeight="1" x14ac:dyDescent="0.35">
      <c r="A65" s="20"/>
      <c r="B65" s="21"/>
      <c r="C65" s="2"/>
    </row>
    <row r="66" spans="1:3" ht="32.25" customHeight="1" x14ac:dyDescent="0.35">
      <c r="A66" s="20"/>
      <c r="B66" s="21"/>
      <c r="C66" s="2"/>
    </row>
    <row r="67" spans="1:3" ht="32.25" customHeight="1" x14ac:dyDescent="0.35">
      <c r="A67" s="20"/>
      <c r="B67" s="21"/>
      <c r="C67" s="2"/>
    </row>
    <row r="68" spans="1:3" ht="32.25" customHeight="1" x14ac:dyDescent="0.35">
      <c r="A68" s="20"/>
      <c r="B68" s="21"/>
      <c r="C68" s="2"/>
    </row>
    <row r="69" spans="1:3" ht="32.25" customHeight="1" x14ac:dyDescent="0.35">
      <c r="A69" s="20"/>
      <c r="B69" s="21"/>
      <c r="C69" s="2"/>
    </row>
    <row r="70" spans="1:3" ht="32.25" customHeight="1" x14ac:dyDescent="0.35">
      <c r="A70" s="20"/>
      <c r="B70" s="21"/>
      <c r="C70" s="2"/>
    </row>
    <row r="71" spans="1:3" ht="32.25" customHeight="1" x14ac:dyDescent="0.35">
      <c r="A71" s="20"/>
      <c r="B71" s="21"/>
      <c r="C71" s="2"/>
    </row>
    <row r="72" spans="1:3" ht="32.25" customHeight="1" x14ac:dyDescent="0.35">
      <c r="A72" s="20"/>
      <c r="B72" s="21"/>
      <c r="C72" s="2"/>
    </row>
    <row r="73" spans="1:3" ht="32.25" customHeight="1" x14ac:dyDescent="0.35">
      <c r="A73" s="20"/>
      <c r="B73" s="21"/>
      <c r="C73" s="2"/>
    </row>
    <row r="74" spans="1:3" ht="32.25" customHeight="1" x14ac:dyDescent="0.35">
      <c r="A74" s="20"/>
      <c r="B74" s="21"/>
      <c r="C74" s="2"/>
    </row>
    <row r="75" spans="1:3" ht="32.25" customHeight="1" x14ac:dyDescent="0.35">
      <c r="A75" s="20"/>
      <c r="B75" s="21"/>
      <c r="C75" s="2"/>
    </row>
    <row r="76" spans="1:3" ht="32.25" customHeight="1" x14ac:dyDescent="0.35">
      <c r="A76" s="20"/>
      <c r="B76" s="21"/>
      <c r="C76" s="2"/>
    </row>
    <row r="77" spans="1:3" ht="32.25" customHeight="1" x14ac:dyDescent="0.35">
      <c r="A77" s="20"/>
      <c r="B77" s="21"/>
      <c r="C77" s="2"/>
    </row>
    <row r="78" spans="1:3" ht="32.25" customHeight="1" x14ac:dyDescent="0.35">
      <c r="A78" s="20"/>
      <c r="B78" s="21"/>
      <c r="C78" s="2"/>
    </row>
    <row r="79" spans="1:3" ht="32.25" customHeight="1" x14ac:dyDescent="0.35">
      <c r="A79" s="20"/>
      <c r="B79" s="21"/>
      <c r="C79" s="2"/>
    </row>
    <row r="80" spans="1:3" ht="32.25" customHeight="1" x14ac:dyDescent="0.35">
      <c r="A80" s="20"/>
      <c r="B80" s="21"/>
      <c r="C80" s="2"/>
    </row>
    <row r="81" spans="1:3" ht="32.25" customHeight="1" x14ac:dyDescent="0.35">
      <c r="A81" s="20"/>
      <c r="B81" s="21"/>
      <c r="C81" s="2"/>
    </row>
    <row r="82" spans="1:3" ht="32.25" customHeight="1" x14ac:dyDescent="0.35">
      <c r="A82" s="20"/>
      <c r="B82" s="21"/>
      <c r="C82" s="2"/>
    </row>
    <row r="83" spans="1:3" ht="32.25" customHeight="1" x14ac:dyDescent="0.35">
      <c r="A83" s="20"/>
      <c r="B83" s="21"/>
      <c r="C83" s="2"/>
    </row>
    <row r="84" spans="1:3" ht="32.25" customHeight="1" x14ac:dyDescent="0.35">
      <c r="A84" s="20"/>
      <c r="B84" s="21"/>
      <c r="C84" s="2"/>
    </row>
    <row r="85" spans="1:3" ht="32.25" customHeight="1" x14ac:dyDescent="0.35"/>
    <row r="86" spans="1:3" ht="32.25" customHeight="1" x14ac:dyDescent="0.35"/>
    <row r="87" spans="1:3" ht="32.25" customHeight="1" x14ac:dyDescent="0.35"/>
    <row r="88" spans="1:3" ht="32.25" customHeight="1" x14ac:dyDescent="0.35"/>
    <row r="89" spans="1:3" ht="32.25" customHeight="1" x14ac:dyDescent="0.35"/>
    <row r="90" spans="1:3" ht="32.25" customHeight="1" x14ac:dyDescent="0.35"/>
    <row r="91" spans="1:3" ht="32.25" customHeight="1" x14ac:dyDescent="0.35"/>
    <row r="92" spans="1:3" ht="32.25" customHeight="1" x14ac:dyDescent="0.35">
      <c r="C92" s="4">
        <f>SUM(C53:C91)</f>
        <v>0</v>
      </c>
    </row>
    <row r="93" spans="1:3" ht="32.25" customHeight="1" x14ac:dyDescent="0.35">
      <c r="C93" s="4" t="e">
        <f>W26+#REF!-W24-#REF!-W13</f>
        <v>#REF!</v>
      </c>
    </row>
    <row r="94" spans="1:3" ht="32.25" customHeight="1" x14ac:dyDescent="0.35">
      <c r="C94" s="4" t="e">
        <f>C93-C92</f>
        <v>#REF!</v>
      </c>
    </row>
    <row r="95" spans="1:3" ht="32.25" customHeight="1" x14ac:dyDescent="0.35"/>
    <row r="96" spans="1:3" ht="32.25" customHeight="1" x14ac:dyDescent="0.35"/>
    <row r="97" ht="32.25" customHeight="1" x14ac:dyDescent="0.35"/>
    <row r="98" ht="32.25" customHeight="1" x14ac:dyDescent="0.35"/>
    <row r="99" ht="32.25" customHeight="1" x14ac:dyDescent="0.35"/>
    <row r="100" ht="32.25" customHeight="1" x14ac:dyDescent="0.35"/>
    <row r="101" ht="32.25" customHeight="1" x14ac:dyDescent="0.35"/>
    <row r="102" ht="32.25" customHeight="1" x14ac:dyDescent="0.35"/>
    <row r="103" ht="32.25" customHeight="1" x14ac:dyDescent="0.35"/>
    <row r="104" ht="32.25" customHeight="1" x14ac:dyDescent="0.35"/>
    <row r="105" ht="32.25" customHeight="1" x14ac:dyDescent="0.35"/>
    <row r="106" ht="32.25" customHeight="1" x14ac:dyDescent="0.35"/>
    <row r="107" ht="32.25" customHeight="1" x14ac:dyDescent="0.35"/>
    <row r="108" ht="32.25" customHeight="1" x14ac:dyDescent="0.35"/>
    <row r="109" ht="32.25" customHeight="1" x14ac:dyDescent="0.35"/>
    <row r="110" ht="32.25" customHeight="1" x14ac:dyDescent="0.35"/>
    <row r="111" ht="32.25" customHeight="1" x14ac:dyDescent="0.35"/>
    <row r="112" ht="32.25" customHeight="1" x14ac:dyDescent="0.35"/>
    <row r="113" ht="32.25" customHeight="1" x14ac:dyDescent="0.35"/>
    <row r="114" ht="32.25" customHeight="1" x14ac:dyDescent="0.35"/>
    <row r="115" ht="32.25" customHeight="1" x14ac:dyDescent="0.35"/>
    <row r="116" ht="32.25" customHeight="1" x14ac:dyDescent="0.35"/>
    <row r="117" ht="32.25" customHeight="1" x14ac:dyDescent="0.35"/>
    <row r="118" ht="32.25" customHeight="1" x14ac:dyDescent="0.35"/>
    <row r="119" ht="32.25" customHeight="1" x14ac:dyDescent="0.35"/>
    <row r="120" ht="32.25" customHeight="1" x14ac:dyDescent="0.35"/>
    <row r="121" ht="32.25" customHeight="1" x14ac:dyDescent="0.35"/>
    <row r="122" ht="32.25" customHeight="1" x14ac:dyDescent="0.35"/>
    <row r="123" ht="32.25" customHeight="1" x14ac:dyDescent="0.35"/>
    <row r="124" ht="32.25" customHeight="1" x14ac:dyDescent="0.35"/>
    <row r="125" ht="32.25" customHeight="1" x14ac:dyDescent="0.35"/>
    <row r="126" ht="32.25" customHeight="1" x14ac:dyDescent="0.35"/>
    <row r="127" ht="32.25" customHeight="1" x14ac:dyDescent="0.35"/>
    <row r="128" ht="32.25" customHeight="1" x14ac:dyDescent="0.35"/>
    <row r="129" ht="32.25" customHeight="1" x14ac:dyDescent="0.35"/>
    <row r="130" ht="32.25" customHeight="1" x14ac:dyDescent="0.35"/>
    <row r="131" ht="32.25" customHeight="1" x14ac:dyDescent="0.35"/>
    <row r="132" ht="32.25" customHeight="1" x14ac:dyDescent="0.35"/>
    <row r="133" ht="32.25" customHeight="1" x14ac:dyDescent="0.35"/>
    <row r="134" ht="32.25" customHeight="1" x14ac:dyDescent="0.35"/>
    <row r="135" ht="32.25" customHeight="1" x14ac:dyDescent="0.35"/>
    <row r="136" ht="32.25" customHeight="1" x14ac:dyDescent="0.35"/>
    <row r="137" ht="32.25" customHeight="1" x14ac:dyDescent="0.35"/>
    <row r="138" ht="32.25" customHeight="1" x14ac:dyDescent="0.35"/>
    <row r="139" ht="32.25" customHeight="1" x14ac:dyDescent="0.35"/>
    <row r="140" ht="32.25" customHeight="1" x14ac:dyDescent="0.35"/>
    <row r="141" ht="32.25" customHeight="1" x14ac:dyDescent="0.35"/>
    <row r="142" ht="32.25" customHeight="1" x14ac:dyDescent="0.35"/>
    <row r="143" ht="32.25" customHeight="1" x14ac:dyDescent="0.35"/>
    <row r="144" ht="32.25" customHeight="1" x14ac:dyDescent="0.35"/>
    <row r="145" ht="32.25" customHeight="1" x14ac:dyDescent="0.35"/>
    <row r="146" ht="32.25" customHeight="1" x14ac:dyDescent="0.35"/>
    <row r="147" ht="32.25" customHeight="1" x14ac:dyDescent="0.35"/>
    <row r="148" ht="32.25" customHeight="1" x14ac:dyDescent="0.35"/>
    <row r="149" ht="32.25" customHeight="1" x14ac:dyDescent="0.35"/>
    <row r="150" ht="32.25" customHeight="1" x14ac:dyDescent="0.35"/>
    <row r="151" ht="32.25" customHeight="1" x14ac:dyDescent="0.35"/>
    <row r="152" ht="32.25" customHeight="1" x14ac:dyDescent="0.35"/>
    <row r="153" ht="32.25" customHeight="1" x14ac:dyDescent="0.35"/>
    <row r="154" ht="32.25" customHeight="1" x14ac:dyDescent="0.35"/>
    <row r="155" ht="32.25" customHeight="1" x14ac:dyDescent="0.35"/>
    <row r="156" ht="32.25" customHeight="1" x14ac:dyDescent="0.35"/>
    <row r="157" ht="32.25" customHeight="1" x14ac:dyDescent="0.35"/>
    <row r="158" ht="32.25" customHeight="1" x14ac:dyDescent="0.35"/>
  </sheetData>
  <mergeCells count="39">
    <mergeCell ref="A30:B30"/>
    <mergeCell ref="B39:Y39"/>
    <mergeCell ref="A31:B31"/>
    <mergeCell ref="B33:S33"/>
    <mergeCell ref="B34:Y34"/>
    <mergeCell ref="B35:Y35"/>
    <mergeCell ref="B36:Y36"/>
    <mergeCell ref="B37:Y37"/>
    <mergeCell ref="A24:B24"/>
    <mergeCell ref="A26:B26"/>
    <mergeCell ref="A27:Y27"/>
    <mergeCell ref="A28:B28"/>
    <mergeCell ref="A29:B29"/>
    <mergeCell ref="O7:R7"/>
    <mergeCell ref="S7:V7"/>
    <mergeCell ref="O6:V6"/>
    <mergeCell ref="G7:J7"/>
    <mergeCell ref="A1:Y1"/>
    <mergeCell ref="W3:Y3"/>
    <mergeCell ref="A5:F5"/>
    <mergeCell ref="G5:Y5"/>
    <mergeCell ref="B3:U3"/>
    <mergeCell ref="G2:T2"/>
    <mergeCell ref="A18:Y18"/>
    <mergeCell ref="A22:Y22"/>
    <mergeCell ref="D6:F7"/>
    <mergeCell ref="B4:Y4"/>
    <mergeCell ref="A13:B13"/>
    <mergeCell ref="A14:Y14"/>
    <mergeCell ref="A17:B17"/>
    <mergeCell ref="W6:W8"/>
    <mergeCell ref="X6:X8"/>
    <mergeCell ref="Y6:Y8"/>
    <mergeCell ref="A9:Y9"/>
    <mergeCell ref="A6:A8"/>
    <mergeCell ref="B6:B8"/>
    <mergeCell ref="C6:C8"/>
    <mergeCell ref="G6:N6"/>
    <mergeCell ref="K7:N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8"/>
  <sheetViews>
    <sheetView topLeftCell="A13" zoomScale="50" zoomScaleNormal="50" workbookViewId="0">
      <selection activeCell="A18" sqref="A18:N29"/>
    </sheetView>
  </sheetViews>
  <sheetFormatPr defaultColWidth="9.140625" defaultRowHeight="23.25" x14ac:dyDescent="0.35"/>
  <cols>
    <col min="1" max="1" width="7.28515625" style="7" customWidth="1"/>
    <col min="2" max="2" width="68.28515625" style="8" customWidth="1"/>
    <col min="3" max="3" width="34.7109375" style="4" customWidth="1"/>
    <col min="4" max="4" width="7.5703125" style="15" customWidth="1"/>
    <col min="5" max="5" width="8.710937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7109375" style="4" customWidth="1"/>
    <col min="13" max="13" width="7.28515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28515625" style="4" customWidth="1"/>
    <col min="21" max="21" width="7.42578125" style="4" customWidth="1"/>
    <col min="22" max="22" width="9.5703125" style="4" customWidth="1"/>
    <col min="23" max="23" width="7.7109375" style="4" customWidth="1"/>
    <col min="24" max="24" width="8" style="4" customWidth="1"/>
    <col min="25" max="25" width="8.140625" style="4" customWidth="1"/>
    <col min="26" max="26" width="9.140625" style="4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3" width="7.5703125" style="4" customWidth="1"/>
    <col min="34" max="34" width="9" style="4" customWidth="1"/>
    <col min="35" max="35" width="7.5703125" style="4" customWidth="1"/>
    <col min="36" max="36" width="8.28515625" style="4" customWidth="1"/>
    <col min="37" max="37" width="7.42578125" style="4" customWidth="1"/>
    <col min="38" max="38" width="9.5703125" style="4" customWidth="1"/>
    <col min="39" max="39" width="7.7109375" style="4" customWidth="1"/>
    <col min="40" max="40" width="8" style="4" customWidth="1"/>
    <col min="41" max="41" width="8.140625" style="4" customWidth="1"/>
    <col min="42" max="42" width="9.140625" style="4"/>
    <col min="43" max="43" width="8.140625" style="4" customWidth="1"/>
    <col min="44" max="44" width="8.42578125" style="4" customWidth="1"/>
    <col min="45" max="45" width="7.5703125" style="4" customWidth="1"/>
    <col min="46" max="46" width="10" style="4" customWidth="1"/>
    <col min="47" max="47" width="16.140625" style="4" customWidth="1"/>
    <col min="48" max="48" width="23.140625" style="4" customWidth="1"/>
    <col min="49" max="49" width="12.140625" style="4" customWidth="1"/>
    <col min="50" max="50" width="18.5703125" style="7" bestFit="1" customWidth="1"/>
    <col min="51" max="51" width="11" style="7" bestFit="1" customWidth="1"/>
    <col min="52" max="16384" width="9.140625" style="7"/>
  </cols>
  <sheetData>
    <row r="1" spans="1:55" ht="39.75" customHeight="1" x14ac:dyDescent="0.5">
      <c r="A1" s="180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5" ht="30.75" customHeight="1" x14ac:dyDescent="0.5">
      <c r="A2" s="40"/>
      <c r="B2" s="50" t="s">
        <v>32</v>
      </c>
      <c r="C2" s="45"/>
      <c r="D2" s="45"/>
      <c r="E2" s="45"/>
      <c r="F2" s="45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</row>
    <row r="3" spans="1:55" ht="42.75" customHeight="1" x14ac:dyDescent="0.5">
      <c r="A3" s="40"/>
      <c r="B3" s="168" t="s">
        <v>26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41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</row>
    <row r="4" spans="1:55" ht="24.75" customHeight="1" x14ac:dyDescent="0.35">
      <c r="B4" s="170" t="s">
        <v>33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</row>
    <row r="5" spans="1:55" ht="32.25" customHeight="1" x14ac:dyDescent="0.35">
      <c r="A5" s="152"/>
      <c r="B5" s="153"/>
      <c r="C5" s="153"/>
      <c r="D5" s="153"/>
      <c r="E5" s="153"/>
      <c r="F5" s="154"/>
      <c r="G5" s="155" t="s">
        <v>3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7"/>
    </row>
    <row r="6" spans="1:55" ht="32.25" customHeight="1" x14ac:dyDescent="0.35">
      <c r="A6" s="158" t="s">
        <v>0</v>
      </c>
      <c r="B6" s="160" t="s">
        <v>4</v>
      </c>
      <c r="C6" s="143" t="s">
        <v>1</v>
      </c>
      <c r="D6" s="163" t="s">
        <v>37</v>
      </c>
      <c r="E6" s="163"/>
      <c r="F6" s="163"/>
      <c r="G6" s="164" t="s">
        <v>5</v>
      </c>
      <c r="H6" s="164"/>
      <c r="I6" s="164"/>
      <c r="J6" s="164"/>
      <c r="K6" s="164"/>
      <c r="L6" s="164"/>
      <c r="M6" s="164"/>
      <c r="N6" s="164"/>
      <c r="O6" s="164" t="s">
        <v>6</v>
      </c>
      <c r="P6" s="164"/>
      <c r="Q6" s="164"/>
      <c r="R6" s="164"/>
      <c r="S6" s="164"/>
      <c r="T6" s="164"/>
      <c r="U6" s="164"/>
      <c r="V6" s="164"/>
      <c r="W6" s="164" t="s">
        <v>7</v>
      </c>
      <c r="X6" s="164"/>
      <c r="Y6" s="164"/>
      <c r="Z6" s="164"/>
      <c r="AA6" s="164"/>
      <c r="AB6" s="164"/>
      <c r="AC6" s="164"/>
      <c r="AD6" s="164"/>
      <c r="AE6" s="164" t="s">
        <v>28</v>
      </c>
      <c r="AF6" s="164"/>
      <c r="AG6" s="164"/>
      <c r="AH6" s="164"/>
      <c r="AI6" s="164"/>
      <c r="AJ6" s="164"/>
      <c r="AK6" s="164"/>
      <c r="AL6" s="164"/>
      <c r="AM6" s="164" t="s">
        <v>29</v>
      </c>
      <c r="AN6" s="164"/>
      <c r="AO6" s="164"/>
      <c r="AP6" s="164"/>
      <c r="AQ6" s="164"/>
      <c r="AR6" s="164"/>
      <c r="AS6" s="164"/>
      <c r="AT6" s="164"/>
      <c r="AU6" s="143" t="s">
        <v>8</v>
      </c>
      <c r="AV6" s="143" t="s">
        <v>23</v>
      </c>
      <c r="AW6" s="143" t="s">
        <v>9</v>
      </c>
    </row>
    <row r="7" spans="1:55" s="9" customFormat="1" ht="32.25" customHeight="1" x14ac:dyDescent="0.25">
      <c r="A7" s="158"/>
      <c r="B7" s="160"/>
      <c r="C7" s="144"/>
      <c r="D7" s="163"/>
      <c r="E7" s="163"/>
      <c r="F7" s="163"/>
      <c r="G7" s="132" t="s">
        <v>12</v>
      </c>
      <c r="H7" s="133"/>
      <c r="I7" s="133"/>
      <c r="J7" s="134"/>
      <c r="K7" s="135" t="s">
        <v>13</v>
      </c>
      <c r="L7" s="136"/>
      <c r="M7" s="136"/>
      <c r="N7" s="137"/>
      <c r="O7" s="132" t="s">
        <v>14</v>
      </c>
      <c r="P7" s="133"/>
      <c r="Q7" s="133"/>
      <c r="R7" s="134"/>
      <c r="S7" s="135" t="s">
        <v>15</v>
      </c>
      <c r="T7" s="136"/>
      <c r="U7" s="136"/>
      <c r="V7" s="137"/>
      <c r="W7" s="132" t="s">
        <v>16</v>
      </c>
      <c r="X7" s="133"/>
      <c r="Y7" s="133"/>
      <c r="Z7" s="134"/>
      <c r="AA7" s="135" t="s">
        <v>17</v>
      </c>
      <c r="AB7" s="136"/>
      <c r="AC7" s="136"/>
      <c r="AD7" s="137"/>
      <c r="AE7" s="132" t="s">
        <v>14</v>
      </c>
      <c r="AF7" s="133"/>
      <c r="AG7" s="133"/>
      <c r="AH7" s="134"/>
      <c r="AI7" s="135" t="s">
        <v>15</v>
      </c>
      <c r="AJ7" s="136"/>
      <c r="AK7" s="136"/>
      <c r="AL7" s="137"/>
      <c r="AM7" s="132" t="s">
        <v>16</v>
      </c>
      <c r="AN7" s="133"/>
      <c r="AO7" s="133"/>
      <c r="AP7" s="134"/>
      <c r="AQ7" s="135" t="s">
        <v>17</v>
      </c>
      <c r="AR7" s="136"/>
      <c r="AS7" s="136"/>
      <c r="AT7" s="137"/>
      <c r="AU7" s="144"/>
      <c r="AV7" s="144"/>
      <c r="AW7" s="144"/>
    </row>
    <row r="8" spans="1:55" s="9" customFormat="1" ht="32.25" customHeight="1" thickBot="1" x14ac:dyDescent="0.3">
      <c r="A8" s="159"/>
      <c r="B8" s="161"/>
      <c r="C8" s="162"/>
      <c r="D8" s="10" t="s">
        <v>2</v>
      </c>
      <c r="E8" s="10" t="s">
        <v>19</v>
      </c>
      <c r="F8" s="10" t="s">
        <v>18</v>
      </c>
      <c r="G8" s="51" t="s">
        <v>20</v>
      </c>
      <c r="H8" s="51" t="s">
        <v>21</v>
      </c>
      <c r="I8" s="51" t="s">
        <v>22</v>
      </c>
      <c r="J8" s="51" t="s">
        <v>10</v>
      </c>
      <c r="K8" s="57" t="s">
        <v>20</v>
      </c>
      <c r="L8" s="57" t="s">
        <v>21</v>
      </c>
      <c r="M8" s="57" t="s">
        <v>22</v>
      </c>
      <c r="N8" s="57" t="s">
        <v>10</v>
      </c>
      <c r="O8" s="51" t="s">
        <v>20</v>
      </c>
      <c r="P8" s="51" t="s">
        <v>21</v>
      </c>
      <c r="Q8" s="51" t="s">
        <v>22</v>
      </c>
      <c r="R8" s="51" t="s">
        <v>10</v>
      </c>
      <c r="S8" s="57" t="s">
        <v>20</v>
      </c>
      <c r="T8" s="57" t="s">
        <v>21</v>
      </c>
      <c r="U8" s="57" t="s">
        <v>22</v>
      </c>
      <c r="V8" s="57" t="s">
        <v>10</v>
      </c>
      <c r="W8" s="51" t="s">
        <v>20</v>
      </c>
      <c r="X8" s="51" t="s">
        <v>21</v>
      </c>
      <c r="Y8" s="51" t="s">
        <v>22</v>
      </c>
      <c r="Z8" s="51" t="s">
        <v>10</v>
      </c>
      <c r="AA8" s="57" t="s">
        <v>20</v>
      </c>
      <c r="AB8" s="57" t="s">
        <v>21</v>
      </c>
      <c r="AC8" s="57" t="s">
        <v>22</v>
      </c>
      <c r="AD8" s="57" t="s">
        <v>10</v>
      </c>
      <c r="AE8" s="51" t="s">
        <v>20</v>
      </c>
      <c r="AF8" s="51" t="s">
        <v>21</v>
      </c>
      <c r="AG8" s="51" t="s">
        <v>22</v>
      </c>
      <c r="AH8" s="51" t="s">
        <v>10</v>
      </c>
      <c r="AI8" s="57" t="s">
        <v>20</v>
      </c>
      <c r="AJ8" s="57" t="s">
        <v>21</v>
      </c>
      <c r="AK8" s="57" t="s">
        <v>22</v>
      </c>
      <c r="AL8" s="57" t="s">
        <v>10</v>
      </c>
      <c r="AM8" s="51" t="s">
        <v>20</v>
      </c>
      <c r="AN8" s="51" t="s">
        <v>21</v>
      </c>
      <c r="AO8" s="51" t="s">
        <v>22</v>
      </c>
      <c r="AP8" s="51" t="s">
        <v>10</v>
      </c>
      <c r="AQ8" s="57" t="s">
        <v>20</v>
      </c>
      <c r="AR8" s="57" t="s">
        <v>21</v>
      </c>
      <c r="AS8" s="57" t="s">
        <v>22</v>
      </c>
      <c r="AT8" s="57" t="s">
        <v>10</v>
      </c>
      <c r="AU8" s="162"/>
      <c r="AV8" s="162"/>
      <c r="AW8" s="162"/>
    </row>
    <row r="9" spans="1:55" ht="32.25" customHeight="1" x14ac:dyDescent="0.35">
      <c r="A9" s="179" t="s">
        <v>38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</row>
    <row r="10" spans="1:55" ht="32.25" customHeight="1" x14ac:dyDescent="0.35">
      <c r="A10" s="43">
        <v>1</v>
      </c>
      <c r="B10" s="11" t="s">
        <v>24</v>
      </c>
      <c r="C10" s="1"/>
      <c r="D10" s="2"/>
      <c r="E10" s="2" t="s">
        <v>50</v>
      </c>
      <c r="F10" s="2"/>
      <c r="G10" s="52"/>
      <c r="H10" s="52">
        <v>30</v>
      </c>
      <c r="I10" s="52"/>
      <c r="J10" s="53">
        <v>1</v>
      </c>
      <c r="K10" s="66"/>
      <c r="L10" s="66">
        <v>30</v>
      </c>
      <c r="M10" s="66"/>
      <c r="N10" s="66">
        <v>1</v>
      </c>
      <c r="O10" s="52"/>
      <c r="P10" s="52"/>
      <c r="Q10" s="52"/>
      <c r="R10" s="52"/>
      <c r="S10" s="66"/>
      <c r="T10" s="66"/>
      <c r="U10" s="66"/>
      <c r="V10" s="66"/>
      <c r="W10" s="52"/>
      <c r="X10" s="52"/>
      <c r="Y10" s="52"/>
      <c r="Z10" s="52"/>
      <c r="AA10" s="66"/>
      <c r="AB10" s="66"/>
      <c r="AC10" s="66"/>
      <c r="AD10" s="66"/>
      <c r="AE10" s="52"/>
      <c r="AF10" s="52"/>
      <c r="AG10" s="52"/>
      <c r="AH10" s="52"/>
      <c r="AI10" s="66"/>
      <c r="AJ10" s="66"/>
      <c r="AK10" s="66"/>
      <c r="AL10" s="66"/>
      <c r="AM10" s="52"/>
      <c r="AN10" s="52"/>
      <c r="AO10" s="52"/>
      <c r="AP10" s="52"/>
      <c r="AQ10" s="66"/>
      <c r="AR10" s="66"/>
      <c r="AS10" s="66"/>
      <c r="AT10" s="66"/>
      <c r="AU10" s="2"/>
      <c r="AV10" s="2"/>
      <c r="AW10" s="2"/>
    </row>
    <row r="11" spans="1:55" ht="32.25" customHeight="1" x14ac:dyDescent="0.35">
      <c r="A11" s="43">
        <v>2</v>
      </c>
      <c r="B11" s="11" t="s">
        <v>34</v>
      </c>
      <c r="C11" s="1"/>
      <c r="D11" s="2"/>
      <c r="E11" s="2"/>
      <c r="F11" s="2"/>
      <c r="G11" s="52"/>
      <c r="H11" s="52"/>
      <c r="I11" s="52"/>
      <c r="J11" s="52"/>
      <c r="K11" s="66"/>
      <c r="L11" s="66"/>
      <c r="M11" s="66"/>
      <c r="N11" s="66"/>
      <c r="O11" s="52"/>
      <c r="P11" s="52"/>
      <c r="Q11" s="52"/>
      <c r="R11" s="52"/>
      <c r="S11" s="66"/>
      <c r="T11" s="66"/>
      <c r="U11" s="66"/>
      <c r="V11" s="66"/>
      <c r="W11" s="52"/>
      <c r="X11" s="52"/>
      <c r="Y11" s="52"/>
      <c r="Z11" s="52"/>
      <c r="AA11" s="66"/>
      <c r="AB11" s="66"/>
      <c r="AC11" s="66"/>
      <c r="AD11" s="66"/>
      <c r="AE11" s="52"/>
      <c r="AF11" s="52"/>
      <c r="AG11" s="52"/>
      <c r="AH11" s="52"/>
      <c r="AI11" s="66"/>
      <c r="AJ11" s="66"/>
      <c r="AK11" s="66"/>
      <c r="AL11" s="66"/>
      <c r="AM11" s="52"/>
      <c r="AN11" s="52"/>
      <c r="AO11" s="52"/>
      <c r="AP11" s="52"/>
      <c r="AQ11" s="66"/>
      <c r="AR11" s="66"/>
      <c r="AS11" s="66"/>
      <c r="AT11" s="66"/>
      <c r="AU11" s="2"/>
      <c r="AV11" s="2"/>
      <c r="AW11" s="2"/>
    </row>
    <row r="12" spans="1:55" ht="47.25" customHeight="1" x14ac:dyDescent="0.35">
      <c r="A12" s="43">
        <v>3</v>
      </c>
      <c r="B12" s="11" t="s">
        <v>35</v>
      </c>
      <c r="C12" s="1"/>
      <c r="D12" s="2"/>
      <c r="E12" s="2"/>
      <c r="F12" s="2"/>
      <c r="G12" s="52"/>
      <c r="H12" s="52"/>
      <c r="I12" s="52"/>
      <c r="J12" s="52"/>
      <c r="K12" s="66"/>
      <c r="L12" s="66"/>
      <c r="M12" s="66"/>
      <c r="N12" s="84"/>
      <c r="O12" s="52"/>
      <c r="P12" s="52"/>
      <c r="Q12" s="52"/>
      <c r="R12" s="52"/>
      <c r="S12" s="66"/>
      <c r="T12" s="66"/>
      <c r="U12" s="66"/>
      <c r="V12" s="66"/>
      <c r="W12" s="52"/>
      <c r="X12" s="52"/>
      <c r="Y12" s="52"/>
      <c r="Z12" s="52"/>
      <c r="AA12" s="66"/>
      <c r="AB12" s="66"/>
      <c r="AC12" s="66"/>
      <c r="AD12" s="66"/>
      <c r="AE12" s="52"/>
      <c r="AF12" s="52"/>
      <c r="AG12" s="52"/>
      <c r="AH12" s="52"/>
      <c r="AI12" s="66"/>
      <c r="AJ12" s="66"/>
      <c r="AK12" s="66"/>
      <c r="AL12" s="66"/>
      <c r="AM12" s="52"/>
      <c r="AN12" s="52"/>
      <c r="AO12" s="52"/>
      <c r="AP12" s="52"/>
      <c r="AQ12" s="66"/>
      <c r="AR12" s="66"/>
      <c r="AS12" s="66"/>
      <c r="AT12" s="66"/>
      <c r="AU12" s="2"/>
      <c r="AV12" s="77"/>
      <c r="AW12" s="77"/>
    </row>
    <row r="13" spans="1:55" ht="32.25" customHeight="1" x14ac:dyDescent="0.35">
      <c r="A13" s="43">
        <v>4</v>
      </c>
      <c r="B13" s="11" t="s">
        <v>25</v>
      </c>
      <c r="C13" s="1"/>
      <c r="D13" s="2"/>
      <c r="E13" s="2"/>
      <c r="F13" s="2"/>
      <c r="G13" s="52"/>
      <c r="H13" s="52"/>
      <c r="I13" s="52"/>
      <c r="J13" s="52"/>
      <c r="K13" s="66"/>
      <c r="L13" s="66"/>
      <c r="M13" s="66"/>
      <c r="N13" s="83"/>
      <c r="O13" s="52"/>
      <c r="P13" s="52"/>
      <c r="Q13" s="52"/>
      <c r="R13" s="52"/>
      <c r="S13" s="66"/>
      <c r="T13" s="66"/>
      <c r="U13" s="66"/>
      <c r="V13" s="66"/>
      <c r="W13" s="52"/>
      <c r="X13" s="52"/>
      <c r="Y13" s="52"/>
      <c r="Z13" s="52"/>
      <c r="AA13" s="66"/>
      <c r="AB13" s="66"/>
      <c r="AC13" s="66"/>
      <c r="AD13" s="66"/>
      <c r="AE13" s="52"/>
      <c r="AF13" s="52"/>
      <c r="AG13" s="52"/>
      <c r="AH13" s="52"/>
      <c r="AI13" s="66"/>
      <c r="AJ13" s="66"/>
      <c r="AK13" s="66"/>
      <c r="AL13" s="66"/>
      <c r="AM13" s="52"/>
      <c r="AN13" s="52"/>
      <c r="AO13" s="52"/>
      <c r="AP13" s="52"/>
      <c r="AQ13" s="66"/>
      <c r="AR13" s="66"/>
      <c r="AS13" s="66"/>
      <c r="AT13" s="66"/>
      <c r="AU13" s="2"/>
      <c r="AV13" s="77"/>
      <c r="AW13" s="77"/>
    </row>
    <row r="14" spans="1:55" ht="58.5" customHeight="1" x14ac:dyDescent="0.35">
      <c r="A14" s="48">
        <v>5</v>
      </c>
      <c r="B14" s="46" t="s">
        <v>44</v>
      </c>
      <c r="C14" s="1"/>
      <c r="D14" s="2"/>
      <c r="E14" s="2"/>
      <c r="F14" s="2"/>
      <c r="G14" s="52"/>
      <c r="H14" s="52"/>
      <c r="I14" s="52"/>
      <c r="J14" s="52"/>
      <c r="K14" s="66"/>
      <c r="L14" s="66"/>
      <c r="M14" s="66"/>
      <c r="N14" s="65"/>
      <c r="O14" s="52"/>
      <c r="P14" s="52"/>
      <c r="Q14" s="52"/>
      <c r="R14" s="52"/>
      <c r="S14" s="66"/>
      <c r="T14" s="66"/>
      <c r="U14" s="66"/>
      <c r="V14" s="66"/>
      <c r="W14" s="52"/>
      <c r="X14" s="52"/>
      <c r="Y14" s="52"/>
      <c r="Z14" s="52"/>
      <c r="AA14" s="66"/>
      <c r="AB14" s="66"/>
      <c r="AC14" s="66"/>
      <c r="AD14" s="66"/>
      <c r="AE14" s="52"/>
      <c r="AF14" s="52"/>
      <c r="AG14" s="52"/>
      <c r="AH14" s="52"/>
      <c r="AI14" s="66"/>
      <c r="AJ14" s="66"/>
      <c r="AK14" s="66"/>
      <c r="AL14" s="66"/>
      <c r="AM14" s="52"/>
      <c r="AN14" s="52"/>
      <c r="AO14" s="52"/>
      <c r="AP14" s="52"/>
      <c r="AQ14" s="66"/>
      <c r="AR14" s="66"/>
      <c r="AS14" s="66"/>
      <c r="AT14" s="66"/>
      <c r="AU14" s="39"/>
      <c r="AV14" s="44"/>
      <c r="AW14" s="39"/>
    </row>
    <row r="15" spans="1:55" ht="56.25" customHeight="1" x14ac:dyDescent="0.35">
      <c r="A15" s="49">
        <v>6</v>
      </c>
      <c r="B15" s="47" t="s">
        <v>31</v>
      </c>
      <c r="C15" s="1"/>
      <c r="D15" s="2"/>
      <c r="E15" s="2"/>
      <c r="F15" s="2"/>
      <c r="G15" s="52"/>
      <c r="H15" s="52"/>
      <c r="I15" s="52"/>
      <c r="J15" s="52"/>
      <c r="K15" s="66"/>
      <c r="L15" s="66"/>
      <c r="M15" s="66"/>
      <c r="N15" s="66"/>
      <c r="O15" s="52"/>
      <c r="P15" s="52"/>
      <c r="Q15" s="52"/>
      <c r="R15" s="52"/>
      <c r="S15" s="66"/>
      <c r="T15" s="66"/>
      <c r="U15" s="66"/>
      <c r="V15" s="66"/>
      <c r="W15" s="52"/>
      <c r="X15" s="52"/>
      <c r="Y15" s="52"/>
      <c r="Z15" s="52"/>
      <c r="AA15" s="66"/>
      <c r="AB15" s="66"/>
      <c r="AC15" s="66"/>
      <c r="AD15" s="66"/>
      <c r="AE15" s="52"/>
      <c r="AF15" s="52"/>
      <c r="AG15" s="52"/>
      <c r="AH15" s="52"/>
      <c r="AI15" s="66"/>
      <c r="AJ15" s="66"/>
      <c r="AK15" s="66"/>
      <c r="AL15" s="66"/>
      <c r="AM15" s="52"/>
      <c r="AN15" s="52"/>
      <c r="AO15" s="52"/>
      <c r="AP15" s="52"/>
      <c r="AQ15" s="66"/>
      <c r="AR15" s="66"/>
      <c r="AS15" s="66"/>
      <c r="AT15" s="66"/>
      <c r="AU15" s="61"/>
      <c r="AV15" s="61"/>
      <c r="AW15" s="61"/>
    </row>
    <row r="16" spans="1:55" s="12" customFormat="1" ht="32.25" customHeight="1" x14ac:dyDescent="0.35">
      <c r="A16" s="125" t="s">
        <v>11</v>
      </c>
      <c r="B16" s="126"/>
      <c r="C16" s="62"/>
      <c r="D16" s="62"/>
      <c r="E16" s="62"/>
      <c r="F16" s="62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8"/>
      <c r="AV16" s="68"/>
      <c r="AW16" s="66"/>
      <c r="AX16" s="7"/>
      <c r="AY16" s="7"/>
      <c r="BA16" s="7"/>
      <c r="BB16" s="7"/>
      <c r="BC16" s="7"/>
    </row>
    <row r="17" spans="1:49" ht="32.25" customHeight="1" x14ac:dyDescent="0.35">
      <c r="A17" s="177" t="s">
        <v>39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</row>
    <row r="18" spans="1:49" ht="32.25" customHeight="1" x14ac:dyDescent="0.35">
      <c r="A18" s="42">
        <v>1</v>
      </c>
      <c r="B18" s="13" t="s">
        <v>49</v>
      </c>
      <c r="C18" s="1"/>
      <c r="D18" s="2"/>
      <c r="E18" s="2" t="s">
        <v>50</v>
      </c>
      <c r="F18" s="2"/>
      <c r="G18" s="52">
        <v>30</v>
      </c>
      <c r="H18" s="52">
        <v>15</v>
      </c>
      <c r="I18" s="52"/>
      <c r="J18" s="52">
        <v>4</v>
      </c>
      <c r="K18" s="66"/>
      <c r="L18" s="66"/>
      <c r="M18" s="66"/>
      <c r="N18" s="66"/>
      <c r="O18" s="52"/>
      <c r="P18" s="52"/>
      <c r="Q18" s="52"/>
      <c r="R18" s="52"/>
      <c r="S18" s="66"/>
      <c r="T18" s="66"/>
      <c r="U18" s="66"/>
      <c r="V18" s="66"/>
      <c r="W18" s="52"/>
      <c r="X18" s="52"/>
      <c r="Y18" s="52"/>
      <c r="Z18" s="52"/>
      <c r="AA18" s="66"/>
      <c r="AB18" s="66"/>
      <c r="AC18" s="66"/>
      <c r="AD18" s="66"/>
      <c r="AE18" s="52"/>
      <c r="AF18" s="52"/>
      <c r="AG18" s="52"/>
      <c r="AH18" s="52"/>
      <c r="AI18" s="66"/>
      <c r="AJ18" s="66"/>
      <c r="AK18" s="66"/>
      <c r="AL18" s="66"/>
      <c r="AM18" s="52"/>
      <c r="AN18" s="52"/>
      <c r="AO18" s="52"/>
      <c r="AP18" s="52"/>
      <c r="AQ18" s="66"/>
      <c r="AR18" s="66"/>
      <c r="AS18" s="66"/>
      <c r="AT18" s="66"/>
      <c r="AU18" s="2"/>
      <c r="AV18" s="2"/>
      <c r="AW18" s="2"/>
    </row>
    <row r="19" spans="1:49" ht="32.25" customHeight="1" x14ac:dyDescent="0.35">
      <c r="A19" s="42">
        <v>2</v>
      </c>
      <c r="B19" s="13" t="s">
        <v>51</v>
      </c>
      <c r="C19" s="1"/>
      <c r="D19" s="2" t="s">
        <v>50</v>
      </c>
      <c r="E19" s="2"/>
      <c r="F19" s="2"/>
      <c r="G19" s="52">
        <v>45</v>
      </c>
      <c r="H19" s="52"/>
      <c r="I19" s="52"/>
      <c r="J19" s="52">
        <v>4</v>
      </c>
      <c r="K19" s="84"/>
      <c r="L19" s="84"/>
      <c r="M19" s="84"/>
      <c r="N19" s="84"/>
      <c r="O19" s="52"/>
      <c r="P19" s="52"/>
      <c r="Q19" s="52"/>
      <c r="R19" s="52"/>
      <c r="S19" s="84"/>
      <c r="T19" s="84"/>
      <c r="U19" s="84"/>
      <c r="V19" s="84"/>
      <c r="W19" s="52"/>
      <c r="X19" s="52"/>
      <c r="Y19" s="52"/>
      <c r="Z19" s="52"/>
      <c r="AA19" s="84"/>
      <c r="AB19" s="84"/>
      <c r="AC19" s="84"/>
      <c r="AD19" s="84"/>
      <c r="AE19" s="52"/>
      <c r="AF19" s="52"/>
      <c r="AG19" s="52"/>
      <c r="AH19" s="52"/>
      <c r="AI19" s="84"/>
      <c r="AJ19" s="84"/>
      <c r="AK19" s="84"/>
      <c r="AL19" s="84"/>
      <c r="AM19" s="52"/>
      <c r="AN19" s="52"/>
      <c r="AO19" s="52"/>
      <c r="AP19" s="52"/>
      <c r="AQ19" s="84"/>
      <c r="AR19" s="84"/>
      <c r="AS19" s="84"/>
      <c r="AT19" s="84"/>
      <c r="AU19" s="2"/>
      <c r="AV19" s="2"/>
      <c r="AW19" s="2"/>
    </row>
    <row r="20" spans="1:49" ht="53.25" customHeight="1" x14ac:dyDescent="0.35">
      <c r="A20" s="42">
        <v>3</v>
      </c>
      <c r="B20" s="85" t="s">
        <v>52</v>
      </c>
      <c r="C20" s="1"/>
      <c r="D20" s="2" t="s">
        <v>50</v>
      </c>
      <c r="E20" s="2" t="s">
        <v>50</v>
      </c>
      <c r="F20" s="2"/>
      <c r="G20" s="52">
        <v>30</v>
      </c>
      <c r="H20" s="52">
        <v>30</v>
      </c>
      <c r="I20" s="52"/>
      <c r="J20" s="52">
        <v>5</v>
      </c>
      <c r="K20" s="84"/>
      <c r="L20" s="84"/>
      <c r="M20" s="84"/>
      <c r="N20" s="84"/>
      <c r="O20" s="52"/>
      <c r="P20" s="52"/>
      <c r="Q20" s="52"/>
      <c r="R20" s="52"/>
      <c r="S20" s="84"/>
      <c r="T20" s="84"/>
      <c r="U20" s="84"/>
      <c r="V20" s="84"/>
      <c r="W20" s="52"/>
      <c r="X20" s="52"/>
      <c r="Y20" s="52"/>
      <c r="Z20" s="52"/>
      <c r="AA20" s="84"/>
      <c r="AB20" s="84"/>
      <c r="AC20" s="84"/>
      <c r="AD20" s="84"/>
      <c r="AE20" s="52"/>
      <c r="AF20" s="52"/>
      <c r="AG20" s="52"/>
      <c r="AH20" s="52"/>
      <c r="AI20" s="84"/>
      <c r="AJ20" s="84"/>
      <c r="AK20" s="84"/>
      <c r="AL20" s="84"/>
      <c r="AM20" s="52"/>
      <c r="AN20" s="52"/>
      <c r="AO20" s="52"/>
      <c r="AP20" s="52"/>
      <c r="AQ20" s="84"/>
      <c r="AR20" s="84"/>
      <c r="AS20" s="84"/>
      <c r="AT20" s="84"/>
      <c r="AU20" s="2"/>
      <c r="AV20" s="2"/>
      <c r="AW20" s="2"/>
    </row>
    <row r="21" spans="1:49" ht="32.25" customHeight="1" x14ac:dyDescent="0.35">
      <c r="A21" s="42">
        <v>4</v>
      </c>
      <c r="B21" s="85" t="s">
        <v>53</v>
      </c>
      <c r="C21" s="1"/>
      <c r="D21" s="2" t="s">
        <v>50</v>
      </c>
      <c r="E21" s="2" t="s">
        <v>50</v>
      </c>
      <c r="F21" s="2"/>
      <c r="G21" s="52">
        <v>30</v>
      </c>
      <c r="H21" s="52">
        <v>15</v>
      </c>
      <c r="I21" s="52"/>
      <c r="J21" s="52">
        <v>4</v>
      </c>
      <c r="K21" s="84"/>
      <c r="L21" s="84"/>
      <c r="M21" s="84"/>
      <c r="N21" s="84"/>
      <c r="O21" s="52"/>
      <c r="P21" s="52"/>
      <c r="Q21" s="52"/>
      <c r="R21" s="52"/>
      <c r="S21" s="84"/>
      <c r="T21" s="84"/>
      <c r="U21" s="84"/>
      <c r="V21" s="84"/>
      <c r="W21" s="52"/>
      <c r="X21" s="52"/>
      <c r="Y21" s="52"/>
      <c r="Z21" s="52"/>
      <c r="AA21" s="84"/>
      <c r="AB21" s="84"/>
      <c r="AC21" s="84"/>
      <c r="AD21" s="84"/>
      <c r="AE21" s="52"/>
      <c r="AF21" s="52"/>
      <c r="AG21" s="52"/>
      <c r="AH21" s="52"/>
      <c r="AI21" s="84"/>
      <c r="AJ21" s="84"/>
      <c r="AK21" s="84"/>
      <c r="AL21" s="84"/>
      <c r="AM21" s="52"/>
      <c r="AN21" s="52"/>
      <c r="AO21" s="52"/>
      <c r="AP21" s="52"/>
      <c r="AQ21" s="84"/>
      <c r="AR21" s="84"/>
      <c r="AS21" s="84"/>
      <c r="AT21" s="84"/>
      <c r="AU21" s="2"/>
      <c r="AV21" s="2"/>
      <c r="AW21" s="2"/>
    </row>
    <row r="22" spans="1:49" ht="54.75" customHeight="1" x14ac:dyDescent="0.35">
      <c r="A22" s="42">
        <v>5</v>
      </c>
      <c r="B22" s="85" t="s">
        <v>54</v>
      </c>
      <c r="C22" s="1"/>
      <c r="D22" s="2" t="s">
        <v>50</v>
      </c>
      <c r="E22" s="2" t="s">
        <v>50</v>
      </c>
      <c r="F22" s="2"/>
      <c r="G22" s="52">
        <v>30</v>
      </c>
      <c r="H22" s="52">
        <v>30</v>
      </c>
      <c r="I22" s="52"/>
      <c r="J22" s="52">
        <v>5</v>
      </c>
      <c r="K22" s="84"/>
      <c r="L22" s="84"/>
      <c r="M22" s="84"/>
      <c r="N22" s="84"/>
      <c r="O22" s="52"/>
      <c r="P22" s="52"/>
      <c r="Q22" s="52"/>
      <c r="R22" s="52"/>
      <c r="S22" s="84"/>
      <c r="T22" s="84"/>
      <c r="U22" s="84"/>
      <c r="V22" s="84"/>
      <c r="W22" s="52"/>
      <c r="X22" s="52"/>
      <c r="Y22" s="52"/>
      <c r="Z22" s="52"/>
      <c r="AA22" s="84"/>
      <c r="AB22" s="84"/>
      <c r="AC22" s="84"/>
      <c r="AD22" s="84"/>
      <c r="AE22" s="52"/>
      <c r="AF22" s="52"/>
      <c r="AG22" s="52"/>
      <c r="AH22" s="52"/>
      <c r="AI22" s="84"/>
      <c r="AJ22" s="84"/>
      <c r="AK22" s="84"/>
      <c r="AL22" s="84"/>
      <c r="AM22" s="52"/>
      <c r="AN22" s="52"/>
      <c r="AO22" s="52"/>
      <c r="AP22" s="52"/>
      <c r="AQ22" s="84"/>
      <c r="AR22" s="84"/>
      <c r="AS22" s="84"/>
      <c r="AT22" s="84"/>
      <c r="AU22" s="2"/>
      <c r="AV22" s="2"/>
      <c r="AW22" s="2"/>
    </row>
    <row r="23" spans="1:49" ht="56.25" customHeight="1" x14ac:dyDescent="0.35">
      <c r="A23" s="42">
        <v>6</v>
      </c>
      <c r="B23" s="13" t="s">
        <v>55</v>
      </c>
      <c r="C23" s="1"/>
      <c r="D23" s="2"/>
      <c r="E23" s="2" t="s">
        <v>50</v>
      </c>
      <c r="F23" s="2"/>
      <c r="G23" s="52">
        <v>30</v>
      </c>
      <c r="H23" s="52"/>
      <c r="I23" s="52"/>
      <c r="J23" s="52">
        <v>3</v>
      </c>
      <c r="K23" s="84"/>
      <c r="L23" s="84"/>
      <c r="M23" s="84"/>
      <c r="N23" s="84"/>
      <c r="O23" s="52"/>
      <c r="P23" s="52"/>
      <c r="Q23" s="52"/>
      <c r="R23" s="52"/>
      <c r="S23" s="84"/>
      <c r="T23" s="84"/>
      <c r="U23" s="84"/>
      <c r="V23" s="84"/>
      <c r="W23" s="52"/>
      <c r="X23" s="52"/>
      <c r="Y23" s="52"/>
      <c r="Z23" s="52"/>
      <c r="AA23" s="84"/>
      <c r="AB23" s="84"/>
      <c r="AC23" s="84"/>
      <c r="AD23" s="84"/>
      <c r="AE23" s="52"/>
      <c r="AF23" s="52"/>
      <c r="AG23" s="52"/>
      <c r="AH23" s="52"/>
      <c r="AI23" s="84"/>
      <c r="AJ23" s="84"/>
      <c r="AK23" s="84"/>
      <c r="AL23" s="84"/>
      <c r="AM23" s="52"/>
      <c r="AN23" s="52"/>
      <c r="AO23" s="52"/>
      <c r="AP23" s="52"/>
      <c r="AQ23" s="84"/>
      <c r="AR23" s="84"/>
      <c r="AS23" s="84"/>
      <c r="AT23" s="84"/>
      <c r="AU23" s="2"/>
      <c r="AV23" s="2"/>
      <c r="AW23" s="2"/>
    </row>
    <row r="24" spans="1:49" ht="51.75" customHeight="1" x14ac:dyDescent="0.35">
      <c r="A24" s="42">
        <v>7</v>
      </c>
      <c r="B24" s="85" t="s">
        <v>56</v>
      </c>
      <c r="C24" s="1"/>
      <c r="D24" s="2" t="s">
        <v>50</v>
      </c>
      <c r="E24" s="2" t="s">
        <v>50</v>
      </c>
      <c r="F24" s="2"/>
      <c r="G24" s="52">
        <v>30</v>
      </c>
      <c r="H24" s="52">
        <v>30</v>
      </c>
      <c r="I24" s="52"/>
      <c r="J24" s="52">
        <v>5</v>
      </c>
      <c r="K24" s="84"/>
      <c r="L24" s="84"/>
      <c r="M24" s="84"/>
      <c r="N24" s="84"/>
      <c r="O24" s="52"/>
      <c r="P24" s="52"/>
      <c r="Q24" s="52"/>
      <c r="R24" s="52"/>
      <c r="S24" s="84"/>
      <c r="T24" s="84"/>
      <c r="U24" s="84"/>
      <c r="V24" s="84"/>
      <c r="W24" s="52"/>
      <c r="X24" s="52"/>
      <c r="Y24" s="52"/>
      <c r="Z24" s="52"/>
      <c r="AA24" s="84"/>
      <c r="AB24" s="84"/>
      <c r="AC24" s="84"/>
      <c r="AD24" s="84"/>
      <c r="AE24" s="52"/>
      <c r="AF24" s="52"/>
      <c r="AG24" s="52"/>
      <c r="AH24" s="52"/>
      <c r="AI24" s="84"/>
      <c r="AJ24" s="84"/>
      <c r="AK24" s="84"/>
      <c r="AL24" s="84"/>
      <c r="AM24" s="52"/>
      <c r="AN24" s="52"/>
      <c r="AO24" s="52"/>
      <c r="AP24" s="52"/>
      <c r="AQ24" s="84"/>
      <c r="AR24" s="84"/>
      <c r="AS24" s="84"/>
      <c r="AT24" s="84"/>
      <c r="AU24" s="2"/>
      <c r="AV24" s="2"/>
      <c r="AW24" s="2"/>
    </row>
    <row r="25" spans="1:49" ht="51.75" customHeight="1" x14ac:dyDescent="0.35">
      <c r="A25" s="42">
        <v>8</v>
      </c>
      <c r="B25" s="13" t="s">
        <v>57</v>
      </c>
      <c r="C25" s="1"/>
      <c r="D25" s="2"/>
      <c r="E25" s="2" t="s">
        <v>50</v>
      </c>
      <c r="F25" s="2"/>
      <c r="G25" s="52"/>
      <c r="H25" s="52"/>
      <c r="I25" s="52"/>
      <c r="J25" s="52"/>
      <c r="K25" s="84">
        <v>30</v>
      </c>
      <c r="L25" s="84"/>
      <c r="M25" s="84"/>
      <c r="N25" s="84">
        <v>4</v>
      </c>
      <c r="O25" s="52"/>
      <c r="P25" s="52"/>
      <c r="Q25" s="52"/>
      <c r="R25" s="52"/>
      <c r="S25" s="84"/>
      <c r="T25" s="84"/>
      <c r="U25" s="84"/>
      <c r="V25" s="84"/>
      <c r="W25" s="52"/>
      <c r="X25" s="52"/>
      <c r="Y25" s="52"/>
      <c r="Z25" s="52"/>
      <c r="AA25" s="84"/>
      <c r="AB25" s="84"/>
      <c r="AC25" s="84"/>
      <c r="AD25" s="84"/>
      <c r="AE25" s="52"/>
      <c r="AF25" s="52"/>
      <c r="AG25" s="52"/>
      <c r="AH25" s="52"/>
      <c r="AI25" s="84"/>
      <c r="AJ25" s="84"/>
      <c r="AK25" s="84"/>
      <c r="AL25" s="84"/>
      <c r="AM25" s="52"/>
      <c r="AN25" s="52"/>
      <c r="AO25" s="52"/>
      <c r="AP25" s="52"/>
      <c r="AQ25" s="84"/>
      <c r="AR25" s="84"/>
      <c r="AS25" s="84"/>
      <c r="AT25" s="84"/>
      <c r="AU25" s="2"/>
      <c r="AV25" s="2"/>
      <c r="AW25" s="2"/>
    </row>
    <row r="26" spans="1:49" ht="32.25" customHeight="1" x14ac:dyDescent="0.35">
      <c r="A26" s="42">
        <v>9</v>
      </c>
      <c r="B26" s="85" t="s">
        <v>58</v>
      </c>
      <c r="C26" s="1"/>
      <c r="D26" s="2" t="s">
        <v>50</v>
      </c>
      <c r="E26" s="2" t="s">
        <v>50</v>
      </c>
      <c r="F26" s="2"/>
      <c r="G26" s="52"/>
      <c r="H26" s="52"/>
      <c r="I26" s="52"/>
      <c r="J26" s="52"/>
      <c r="K26" s="84">
        <v>30</v>
      </c>
      <c r="L26" s="84">
        <v>15</v>
      </c>
      <c r="M26" s="84"/>
      <c r="N26" s="84">
        <v>4</v>
      </c>
      <c r="O26" s="52"/>
      <c r="P26" s="52"/>
      <c r="Q26" s="52"/>
      <c r="R26" s="52"/>
      <c r="S26" s="84"/>
      <c r="T26" s="84"/>
      <c r="U26" s="84"/>
      <c r="V26" s="84"/>
      <c r="W26" s="52"/>
      <c r="X26" s="52"/>
      <c r="Y26" s="52"/>
      <c r="Z26" s="52"/>
      <c r="AA26" s="84"/>
      <c r="AB26" s="84"/>
      <c r="AC26" s="84"/>
      <c r="AD26" s="84"/>
      <c r="AE26" s="52"/>
      <c r="AF26" s="52"/>
      <c r="AG26" s="52"/>
      <c r="AH26" s="52"/>
      <c r="AI26" s="84"/>
      <c r="AJ26" s="84"/>
      <c r="AK26" s="84"/>
      <c r="AL26" s="84"/>
      <c r="AM26" s="52"/>
      <c r="AN26" s="52"/>
      <c r="AO26" s="52"/>
      <c r="AP26" s="52"/>
      <c r="AQ26" s="84"/>
      <c r="AR26" s="84"/>
      <c r="AS26" s="84"/>
      <c r="AT26" s="84"/>
      <c r="AU26" s="2"/>
      <c r="AV26" s="2"/>
      <c r="AW26" s="2"/>
    </row>
    <row r="27" spans="1:49" ht="32.25" customHeight="1" x14ac:dyDescent="0.35">
      <c r="A27" s="42">
        <v>10</v>
      </c>
      <c r="B27" s="13" t="s">
        <v>59</v>
      </c>
      <c r="C27" s="1"/>
      <c r="D27" s="2" t="s">
        <v>50</v>
      </c>
      <c r="E27" s="2" t="s">
        <v>50</v>
      </c>
      <c r="F27" s="2"/>
      <c r="G27" s="52"/>
      <c r="H27" s="52"/>
      <c r="I27" s="52"/>
      <c r="J27" s="52"/>
      <c r="K27" s="84">
        <v>30</v>
      </c>
      <c r="L27" s="84">
        <v>15</v>
      </c>
      <c r="M27" s="84"/>
      <c r="N27" s="84">
        <v>4</v>
      </c>
      <c r="O27" s="52"/>
      <c r="P27" s="52"/>
      <c r="Q27" s="52"/>
      <c r="R27" s="52"/>
      <c r="S27" s="84"/>
      <c r="T27" s="84"/>
      <c r="U27" s="84"/>
      <c r="V27" s="84"/>
      <c r="W27" s="52"/>
      <c r="X27" s="52"/>
      <c r="Y27" s="52"/>
      <c r="Z27" s="52"/>
      <c r="AA27" s="84"/>
      <c r="AB27" s="84"/>
      <c r="AC27" s="84"/>
      <c r="AD27" s="84"/>
      <c r="AE27" s="52"/>
      <c r="AF27" s="52"/>
      <c r="AG27" s="52"/>
      <c r="AH27" s="52"/>
      <c r="AI27" s="84"/>
      <c r="AJ27" s="84"/>
      <c r="AK27" s="84"/>
      <c r="AL27" s="84"/>
      <c r="AM27" s="52"/>
      <c r="AN27" s="52"/>
      <c r="AO27" s="52"/>
      <c r="AP27" s="52"/>
      <c r="AQ27" s="84"/>
      <c r="AR27" s="84"/>
      <c r="AS27" s="84"/>
      <c r="AT27" s="84"/>
      <c r="AU27" s="2"/>
      <c r="AV27" s="2"/>
      <c r="AW27" s="2"/>
    </row>
    <row r="28" spans="1:49" ht="32.25" customHeight="1" x14ac:dyDescent="0.35">
      <c r="A28" s="42">
        <v>11</v>
      </c>
      <c r="B28" s="85" t="s">
        <v>60</v>
      </c>
      <c r="C28" s="1"/>
      <c r="D28" s="2" t="s">
        <v>50</v>
      </c>
      <c r="E28" s="2" t="s">
        <v>50</v>
      </c>
      <c r="F28" s="2"/>
      <c r="G28" s="52"/>
      <c r="H28" s="52"/>
      <c r="I28" s="52"/>
      <c r="J28" s="52"/>
      <c r="K28" s="84">
        <v>20</v>
      </c>
      <c r="L28" s="84">
        <v>15</v>
      </c>
      <c r="M28" s="84"/>
      <c r="N28" s="84">
        <v>3</v>
      </c>
      <c r="O28" s="52"/>
      <c r="P28" s="52"/>
      <c r="Q28" s="52"/>
      <c r="R28" s="52"/>
      <c r="S28" s="84"/>
      <c r="T28" s="84"/>
      <c r="U28" s="84"/>
      <c r="V28" s="84"/>
      <c r="W28" s="52"/>
      <c r="X28" s="52"/>
      <c r="Y28" s="52"/>
      <c r="Z28" s="52"/>
      <c r="AA28" s="84"/>
      <c r="AB28" s="84"/>
      <c r="AC28" s="84"/>
      <c r="AD28" s="84"/>
      <c r="AE28" s="52"/>
      <c r="AF28" s="52"/>
      <c r="AG28" s="52"/>
      <c r="AH28" s="52"/>
      <c r="AI28" s="84"/>
      <c r="AJ28" s="84"/>
      <c r="AK28" s="84"/>
      <c r="AL28" s="84"/>
      <c r="AM28" s="52"/>
      <c r="AN28" s="52"/>
      <c r="AO28" s="52"/>
      <c r="AP28" s="52"/>
      <c r="AQ28" s="84"/>
      <c r="AR28" s="84"/>
      <c r="AS28" s="84"/>
      <c r="AT28" s="84"/>
      <c r="AU28" s="2"/>
      <c r="AV28" s="2"/>
      <c r="AW28" s="2"/>
    </row>
    <row r="29" spans="1:49" ht="32.25" customHeight="1" x14ac:dyDescent="0.35">
      <c r="A29" s="42">
        <v>12</v>
      </c>
      <c r="B29" s="85" t="s">
        <v>61</v>
      </c>
      <c r="C29" s="1"/>
      <c r="D29" s="2" t="s">
        <v>50</v>
      </c>
      <c r="E29" s="2" t="s">
        <v>50</v>
      </c>
      <c r="F29" s="2"/>
      <c r="G29" s="52"/>
      <c r="H29" s="52"/>
      <c r="I29" s="52"/>
      <c r="J29" s="52"/>
      <c r="K29" s="84">
        <v>30</v>
      </c>
      <c r="L29" s="84">
        <v>30</v>
      </c>
      <c r="M29" s="84"/>
      <c r="N29" s="84">
        <v>5</v>
      </c>
      <c r="O29" s="52"/>
      <c r="P29" s="52"/>
      <c r="Q29" s="52"/>
      <c r="R29" s="52"/>
      <c r="S29" s="84"/>
      <c r="T29" s="84"/>
      <c r="U29" s="84"/>
      <c r="V29" s="84"/>
      <c r="W29" s="52"/>
      <c r="X29" s="52"/>
      <c r="Y29" s="52"/>
      <c r="Z29" s="52"/>
      <c r="AA29" s="84"/>
      <c r="AB29" s="84"/>
      <c r="AC29" s="84"/>
      <c r="AD29" s="84"/>
      <c r="AE29" s="52"/>
      <c r="AF29" s="52"/>
      <c r="AG29" s="52"/>
      <c r="AH29" s="52"/>
      <c r="AI29" s="84"/>
      <c r="AJ29" s="84"/>
      <c r="AK29" s="84"/>
      <c r="AL29" s="84"/>
      <c r="AM29" s="52"/>
      <c r="AN29" s="52"/>
      <c r="AO29" s="52"/>
      <c r="AP29" s="52"/>
      <c r="AQ29" s="84"/>
      <c r="AR29" s="84"/>
      <c r="AS29" s="84"/>
      <c r="AT29" s="84"/>
      <c r="AU29" s="2"/>
      <c r="AV29" s="2"/>
      <c r="AW29" s="2"/>
    </row>
    <row r="30" spans="1:49" ht="32.25" customHeight="1" x14ac:dyDescent="0.35">
      <c r="A30" s="42">
        <v>13</v>
      </c>
      <c r="B30" s="13"/>
      <c r="C30" s="1"/>
      <c r="D30" s="2"/>
      <c r="E30" s="2"/>
      <c r="F30" s="2"/>
      <c r="G30" s="52"/>
      <c r="H30" s="52"/>
      <c r="I30" s="52"/>
      <c r="J30" s="52"/>
      <c r="K30" s="84"/>
      <c r="L30" s="84"/>
      <c r="M30" s="84"/>
      <c r="N30" s="84"/>
      <c r="O30" s="52"/>
      <c r="P30" s="52"/>
      <c r="Q30" s="52"/>
      <c r="R30" s="52"/>
      <c r="S30" s="84"/>
      <c r="T30" s="84"/>
      <c r="U30" s="84"/>
      <c r="V30" s="84"/>
      <c r="W30" s="52"/>
      <c r="X30" s="52"/>
      <c r="Y30" s="52"/>
      <c r="Z30" s="52"/>
      <c r="AA30" s="84"/>
      <c r="AB30" s="84"/>
      <c r="AC30" s="84"/>
      <c r="AD30" s="84"/>
      <c r="AE30" s="52"/>
      <c r="AF30" s="52"/>
      <c r="AG30" s="52"/>
      <c r="AH30" s="52"/>
      <c r="AI30" s="84"/>
      <c r="AJ30" s="84"/>
      <c r="AK30" s="84"/>
      <c r="AL30" s="84"/>
      <c r="AM30" s="52"/>
      <c r="AN30" s="52"/>
      <c r="AO30" s="52"/>
      <c r="AP30" s="52"/>
      <c r="AQ30" s="84"/>
      <c r="AR30" s="84"/>
      <c r="AS30" s="84"/>
      <c r="AT30" s="84"/>
      <c r="AU30" s="2"/>
      <c r="AV30" s="2"/>
      <c r="AW30" s="2"/>
    </row>
    <row r="31" spans="1:49" ht="32.25" customHeight="1" x14ac:dyDescent="0.35">
      <c r="A31" s="42"/>
      <c r="B31" s="13"/>
      <c r="C31" s="1"/>
      <c r="D31" s="2"/>
      <c r="E31" s="2"/>
      <c r="F31" s="2"/>
      <c r="G31" s="52"/>
      <c r="H31" s="52"/>
      <c r="I31" s="52"/>
      <c r="J31" s="52"/>
      <c r="K31" s="84"/>
      <c r="L31" s="84"/>
      <c r="M31" s="84"/>
      <c r="N31" s="84"/>
      <c r="O31" s="52"/>
      <c r="P31" s="52"/>
      <c r="Q31" s="52"/>
      <c r="R31" s="52"/>
      <c r="S31" s="84"/>
      <c r="T31" s="84"/>
      <c r="U31" s="84"/>
      <c r="V31" s="84"/>
      <c r="W31" s="52"/>
      <c r="X31" s="52"/>
      <c r="Y31" s="52"/>
      <c r="Z31" s="52"/>
      <c r="AA31" s="84"/>
      <c r="AB31" s="84"/>
      <c r="AC31" s="84"/>
      <c r="AD31" s="84"/>
      <c r="AE31" s="52"/>
      <c r="AF31" s="52"/>
      <c r="AG31" s="52"/>
      <c r="AH31" s="52"/>
      <c r="AI31" s="84"/>
      <c r="AJ31" s="84"/>
      <c r="AK31" s="84"/>
      <c r="AL31" s="84"/>
      <c r="AM31" s="52"/>
      <c r="AN31" s="52"/>
      <c r="AO31" s="52"/>
      <c r="AP31" s="52"/>
      <c r="AQ31" s="84"/>
      <c r="AR31" s="84"/>
      <c r="AS31" s="84"/>
      <c r="AT31" s="84"/>
      <c r="AU31" s="2"/>
      <c r="AV31" s="2"/>
      <c r="AW31" s="2"/>
    </row>
    <row r="32" spans="1:49" ht="32.25" customHeight="1" x14ac:dyDescent="0.35">
      <c r="A32" s="42"/>
      <c r="B32" s="13"/>
      <c r="C32" s="1"/>
      <c r="D32" s="2"/>
      <c r="E32" s="2"/>
      <c r="F32" s="2"/>
      <c r="G32" s="52"/>
      <c r="H32" s="52"/>
      <c r="I32" s="52"/>
      <c r="J32" s="52"/>
      <c r="K32" s="84"/>
      <c r="L32" s="84"/>
      <c r="M32" s="84"/>
      <c r="N32" s="84"/>
      <c r="O32" s="52"/>
      <c r="P32" s="52"/>
      <c r="Q32" s="52"/>
      <c r="R32" s="52"/>
      <c r="S32" s="84"/>
      <c r="T32" s="84"/>
      <c r="U32" s="84"/>
      <c r="V32" s="84"/>
      <c r="W32" s="52"/>
      <c r="X32" s="52"/>
      <c r="Y32" s="52"/>
      <c r="Z32" s="52"/>
      <c r="AA32" s="84"/>
      <c r="AB32" s="84"/>
      <c r="AC32" s="84"/>
      <c r="AD32" s="84"/>
      <c r="AE32" s="52"/>
      <c r="AF32" s="52"/>
      <c r="AG32" s="52"/>
      <c r="AH32" s="52"/>
      <c r="AI32" s="84"/>
      <c r="AJ32" s="84"/>
      <c r="AK32" s="84"/>
      <c r="AL32" s="84"/>
      <c r="AM32" s="52"/>
      <c r="AN32" s="52"/>
      <c r="AO32" s="52"/>
      <c r="AP32" s="52"/>
      <c r="AQ32" s="84"/>
      <c r="AR32" s="84"/>
      <c r="AS32" s="84"/>
      <c r="AT32" s="84"/>
      <c r="AU32" s="2"/>
      <c r="AV32" s="2"/>
      <c r="AW32" s="2"/>
    </row>
    <row r="33" spans="1:55" ht="32.25" customHeight="1" x14ac:dyDescent="0.35">
      <c r="A33" s="42"/>
      <c r="B33" s="13"/>
      <c r="C33" s="1"/>
      <c r="D33" s="2"/>
      <c r="E33" s="2"/>
      <c r="F33" s="2"/>
      <c r="G33" s="52"/>
      <c r="H33" s="52"/>
      <c r="I33" s="52"/>
      <c r="J33" s="52"/>
      <c r="K33" s="84"/>
      <c r="L33" s="84"/>
      <c r="M33" s="84"/>
      <c r="N33" s="84"/>
      <c r="O33" s="52"/>
      <c r="P33" s="52"/>
      <c r="Q33" s="52"/>
      <c r="R33" s="52"/>
      <c r="S33" s="84"/>
      <c r="T33" s="84"/>
      <c r="U33" s="84"/>
      <c r="V33" s="84"/>
      <c r="W33" s="52"/>
      <c r="X33" s="52"/>
      <c r="Y33" s="52"/>
      <c r="Z33" s="52"/>
      <c r="AA33" s="84"/>
      <c r="AB33" s="84"/>
      <c r="AC33" s="84"/>
      <c r="AD33" s="84"/>
      <c r="AE33" s="52"/>
      <c r="AF33" s="52"/>
      <c r="AG33" s="52"/>
      <c r="AH33" s="52"/>
      <c r="AI33" s="84"/>
      <c r="AJ33" s="84"/>
      <c r="AK33" s="84"/>
      <c r="AL33" s="84"/>
      <c r="AM33" s="52"/>
      <c r="AN33" s="52"/>
      <c r="AO33" s="52"/>
      <c r="AP33" s="52"/>
      <c r="AQ33" s="84"/>
      <c r="AR33" s="84"/>
      <c r="AS33" s="84"/>
      <c r="AT33" s="84"/>
      <c r="AU33" s="2"/>
      <c r="AV33" s="2"/>
      <c r="AW33" s="2"/>
    </row>
    <row r="34" spans="1:55" ht="32.25" customHeight="1" x14ac:dyDescent="0.35">
      <c r="A34" s="42"/>
      <c r="B34" s="13"/>
      <c r="C34" s="1"/>
      <c r="D34" s="2"/>
      <c r="E34" s="2"/>
      <c r="F34" s="2"/>
      <c r="G34" s="52"/>
      <c r="H34" s="52"/>
      <c r="I34" s="52"/>
      <c r="J34" s="52"/>
      <c r="K34" s="84"/>
      <c r="L34" s="84"/>
      <c r="M34" s="84"/>
      <c r="N34" s="84"/>
      <c r="O34" s="52"/>
      <c r="P34" s="52"/>
      <c r="Q34" s="52"/>
      <c r="R34" s="52"/>
      <c r="S34" s="84"/>
      <c r="T34" s="84"/>
      <c r="U34" s="84"/>
      <c r="V34" s="84"/>
      <c r="W34" s="52"/>
      <c r="X34" s="52"/>
      <c r="Y34" s="52"/>
      <c r="Z34" s="52"/>
      <c r="AA34" s="84"/>
      <c r="AB34" s="84"/>
      <c r="AC34" s="84"/>
      <c r="AD34" s="84"/>
      <c r="AE34" s="52"/>
      <c r="AF34" s="52"/>
      <c r="AG34" s="52"/>
      <c r="AH34" s="52"/>
      <c r="AI34" s="84"/>
      <c r="AJ34" s="84"/>
      <c r="AK34" s="84"/>
      <c r="AL34" s="84"/>
      <c r="AM34" s="52"/>
      <c r="AN34" s="52"/>
      <c r="AO34" s="52"/>
      <c r="AP34" s="52"/>
      <c r="AQ34" s="84"/>
      <c r="AR34" s="84"/>
      <c r="AS34" s="84"/>
      <c r="AT34" s="84"/>
      <c r="AU34" s="2"/>
      <c r="AV34" s="2"/>
      <c r="AW34" s="2"/>
    </row>
    <row r="35" spans="1:55" ht="32.25" customHeight="1" x14ac:dyDescent="0.35">
      <c r="A35" s="42"/>
      <c r="B35" s="13"/>
      <c r="C35" s="1"/>
      <c r="D35" s="2"/>
      <c r="E35" s="2"/>
      <c r="F35" s="2"/>
      <c r="G35" s="52"/>
      <c r="H35" s="52"/>
      <c r="I35" s="52"/>
      <c r="J35" s="52"/>
      <c r="K35" s="84"/>
      <c r="L35" s="84"/>
      <c r="M35" s="84"/>
      <c r="N35" s="84"/>
      <c r="O35" s="52"/>
      <c r="P35" s="52"/>
      <c r="Q35" s="52"/>
      <c r="R35" s="52"/>
      <c r="S35" s="84"/>
      <c r="T35" s="84"/>
      <c r="U35" s="84"/>
      <c r="V35" s="84"/>
      <c r="W35" s="52"/>
      <c r="X35" s="52"/>
      <c r="Y35" s="52"/>
      <c r="Z35" s="52"/>
      <c r="AA35" s="84"/>
      <c r="AB35" s="84"/>
      <c r="AC35" s="84"/>
      <c r="AD35" s="84"/>
      <c r="AE35" s="52"/>
      <c r="AF35" s="52"/>
      <c r="AG35" s="52"/>
      <c r="AH35" s="52"/>
      <c r="AI35" s="84"/>
      <c r="AJ35" s="84"/>
      <c r="AK35" s="84"/>
      <c r="AL35" s="84"/>
      <c r="AM35" s="52"/>
      <c r="AN35" s="52"/>
      <c r="AO35" s="52"/>
      <c r="AP35" s="52"/>
      <c r="AQ35" s="84"/>
      <c r="AR35" s="84"/>
      <c r="AS35" s="84"/>
      <c r="AT35" s="84"/>
      <c r="AU35" s="2"/>
      <c r="AV35" s="2"/>
      <c r="AW35" s="2"/>
    </row>
    <row r="36" spans="1:55" ht="32.25" customHeight="1" x14ac:dyDescent="0.35">
      <c r="A36" s="42"/>
      <c r="B36" s="13"/>
      <c r="C36" s="1"/>
      <c r="D36" s="2"/>
      <c r="E36" s="2"/>
      <c r="F36" s="2"/>
      <c r="G36" s="52"/>
      <c r="H36" s="52"/>
      <c r="I36" s="52"/>
      <c r="J36" s="52"/>
      <c r="K36" s="84"/>
      <c r="L36" s="84"/>
      <c r="M36" s="84"/>
      <c r="N36" s="84"/>
      <c r="O36" s="52"/>
      <c r="P36" s="52"/>
      <c r="Q36" s="52"/>
      <c r="R36" s="52"/>
      <c r="S36" s="84"/>
      <c r="T36" s="84"/>
      <c r="U36" s="84"/>
      <c r="V36" s="84"/>
      <c r="W36" s="52"/>
      <c r="X36" s="52"/>
      <c r="Y36" s="52"/>
      <c r="Z36" s="52"/>
      <c r="AA36" s="84"/>
      <c r="AB36" s="84"/>
      <c r="AC36" s="84"/>
      <c r="AD36" s="84"/>
      <c r="AE36" s="52"/>
      <c r="AF36" s="52"/>
      <c r="AG36" s="52"/>
      <c r="AH36" s="52"/>
      <c r="AI36" s="84"/>
      <c r="AJ36" s="84"/>
      <c r="AK36" s="84"/>
      <c r="AL36" s="84"/>
      <c r="AM36" s="52"/>
      <c r="AN36" s="52"/>
      <c r="AO36" s="52"/>
      <c r="AP36" s="52"/>
      <c r="AQ36" s="84"/>
      <c r="AR36" s="84"/>
      <c r="AS36" s="84"/>
      <c r="AT36" s="84"/>
      <c r="AU36" s="2"/>
      <c r="AV36" s="2"/>
      <c r="AW36" s="2"/>
    </row>
    <row r="37" spans="1:55" ht="32.25" customHeight="1" x14ac:dyDescent="0.35">
      <c r="A37" s="42"/>
      <c r="B37" s="13"/>
      <c r="C37" s="1"/>
      <c r="D37" s="2"/>
      <c r="E37" s="2"/>
      <c r="F37" s="2"/>
      <c r="G37" s="52"/>
      <c r="H37" s="52"/>
      <c r="I37" s="52"/>
      <c r="J37" s="52"/>
      <c r="K37" s="84"/>
      <c r="L37" s="84"/>
      <c r="M37" s="84"/>
      <c r="N37" s="84"/>
      <c r="O37" s="52"/>
      <c r="P37" s="52"/>
      <c r="Q37" s="52"/>
      <c r="R37" s="52"/>
      <c r="S37" s="84"/>
      <c r="T37" s="84"/>
      <c r="U37" s="84"/>
      <c r="V37" s="84"/>
      <c r="W37" s="52"/>
      <c r="X37" s="52"/>
      <c r="Y37" s="52"/>
      <c r="Z37" s="52"/>
      <c r="AA37" s="84"/>
      <c r="AB37" s="84"/>
      <c r="AC37" s="84"/>
      <c r="AD37" s="84"/>
      <c r="AE37" s="52"/>
      <c r="AF37" s="52"/>
      <c r="AG37" s="52"/>
      <c r="AH37" s="52"/>
      <c r="AI37" s="84"/>
      <c r="AJ37" s="84"/>
      <c r="AK37" s="84"/>
      <c r="AL37" s="84"/>
      <c r="AM37" s="52"/>
      <c r="AN37" s="52"/>
      <c r="AO37" s="52"/>
      <c r="AP37" s="52"/>
      <c r="AQ37" s="84"/>
      <c r="AR37" s="84"/>
      <c r="AS37" s="84"/>
      <c r="AT37" s="84"/>
      <c r="AU37" s="2"/>
      <c r="AV37" s="2"/>
      <c r="AW37" s="2"/>
    </row>
    <row r="38" spans="1:55" ht="32.25" customHeight="1" x14ac:dyDescent="0.35">
      <c r="A38" s="42"/>
      <c r="B38" s="13"/>
      <c r="C38" s="1"/>
      <c r="D38" s="62"/>
      <c r="E38" s="62"/>
      <c r="F38" s="72"/>
      <c r="G38" s="52"/>
      <c r="H38" s="52"/>
      <c r="I38" s="52"/>
      <c r="J38" s="52"/>
      <c r="K38" s="66"/>
      <c r="L38" s="66"/>
      <c r="M38" s="66"/>
      <c r="N38" s="66"/>
      <c r="O38" s="52"/>
      <c r="P38" s="52"/>
      <c r="Q38" s="52"/>
      <c r="R38" s="52"/>
      <c r="S38" s="66"/>
      <c r="T38" s="66"/>
      <c r="U38" s="66"/>
      <c r="V38" s="66"/>
      <c r="W38" s="52"/>
      <c r="X38" s="52"/>
      <c r="Y38" s="52"/>
      <c r="Z38" s="52"/>
      <c r="AA38" s="66"/>
      <c r="AB38" s="66"/>
      <c r="AC38" s="66"/>
      <c r="AD38" s="66"/>
      <c r="AE38" s="52"/>
      <c r="AF38" s="52"/>
      <c r="AG38" s="52"/>
      <c r="AH38" s="52"/>
      <c r="AI38" s="66"/>
      <c r="AJ38" s="66"/>
      <c r="AK38" s="66"/>
      <c r="AL38" s="66"/>
      <c r="AM38" s="52"/>
      <c r="AN38" s="52"/>
      <c r="AO38" s="52"/>
      <c r="AP38" s="52"/>
      <c r="AQ38" s="66"/>
      <c r="AR38" s="66"/>
      <c r="AS38" s="66"/>
      <c r="AT38" s="66"/>
      <c r="AU38" s="2"/>
      <c r="AV38" s="2"/>
      <c r="AW38" s="2"/>
    </row>
    <row r="39" spans="1:55" s="12" customFormat="1" ht="32.25" customHeight="1" x14ac:dyDescent="0.35">
      <c r="A39" s="125" t="s">
        <v>11</v>
      </c>
      <c r="B39" s="126"/>
      <c r="C39" s="62"/>
      <c r="D39" s="62"/>
      <c r="E39" s="62"/>
      <c r="F39" s="62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7"/>
      <c r="AY39" s="7"/>
      <c r="BA39" s="7"/>
      <c r="BB39" s="7"/>
      <c r="BC39" s="7"/>
    </row>
    <row r="40" spans="1:55" ht="32.25" customHeight="1" x14ac:dyDescent="0.35">
      <c r="A40" s="177" t="s">
        <v>40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</row>
    <row r="41" spans="1:55" s="14" customFormat="1" ht="35.25" customHeight="1" x14ac:dyDescent="0.35">
      <c r="A41" s="43">
        <v>1</v>
      </c>
      <c r="B41" s="74"/>
      <c r="C41" s="1"/>
      <c r="D41" s="3"/>
      <c r="E41" s="3"/>
      <c r="F41" s="2"/>
      <c r="G41" s="52"/>
      <c r="H41" s="52"/>
      <c r="I41" s="52"/>
      <c r="J41" s="52"/>
      <c r="K41" s="59"/>
      <c r="L41" s="59"/>
      <c r="M41" s="59"/>
      <c r="N41" s="59"/>
      <c r="O41" s="52"/>
      <c r="P41" s="52"/>
      <c r="Q41" s="52"/>
      <c r="R41" s="52"/>
      <c r="S41" s="66"/>
      <c r="T41" s="66"/>
      <c r="U41" s="66"/>
      <c r="V41" s="66"/>
      <c r="W41" s="52"/>
      <c r="X41" s="52"/>
      <c r="Y41" s="52"/>
      <c r="Z41" s="52"/>
      <c r="AA41" s="66"/>
      <c r="AB41" s="66"/>
      <c r="AC41" s="66"/>
      <c r="AD41" s="66"/>
      <c r="AE41" s="52"/>
      <c r="AF41" s="52"/>
      <c r="AG41" s="52"/>
      <c r="AH41" s="52"/>
      <c r="AI41" s="66"/>
      <c r="AJ41" s="66"/>
      <c r="AK41" s="66"/>
      <c r="AL41" s="66"/>
      <c r="AM41" s="52"/>
      <c r="AN41" s="52"/>
      <c r="AO41" s="52"/>
      <c r="AP41" s="52"/>
      <c r="AQ41" s="66"/>
      <c r="AR41" s="66"/>
      <c r="AS41" s="66"/>
      <c r="AT41" s="66"/>
      <c r="AU41" s="2"/>
      <c r="AV41" s="2"/>
      <c r="AW41" s="2"/>
      <c r="BA41" s="7"/>
      <c r="BB41" s="7"/>
      <c r="BC41" s="7"/>
    </row>
    <row r="42" spans="1:55" s="14" customFormat="1" ht="35.25" customHeight="1" x14ac:dyDescent="0.35">
      <c r="A42" s="43">
        <v>2</v>
      </c>
      <c r="B42" s="74"/>
      <c r="C42" s="73"/>
      <c r="D42" s="72"/>
      <c r="E42" s="72"/>
      <c r="F42" s="62"/>
      <c r="G42" s="52"/>
      <c r="H42" s="52"/>
      <c r="I42" s="52"/>
      <c r="J42" s="52"/>
      <c r="K42" s="59"/>
      <c r="L42" s="59"/>
      <c r="M42" s="59"/>
      <c r="N42" s="59"/>
      <c r="O42" s="52"/>
      <c r="P42" s="52"/>
      <c r="Q42" s="52"/>
      <c r="R42" s="52"/>
      <c r="S42" s="66"/>
      <c r="T42" s="66"/>
      <c r="U42" s="66"/>
      <c r="V42" s="66"/>
      <c r="W42" s="52"/>
      <c r="X42" s="52"/>
      <c r="Y42" s="52"/>
      <c r="Z42" s="52"/>
      <c r="AA42" s="66"/>
      <c r="AB42" s="66"/>
      <c r="AC42" s="66"/>
      <c r="AD42" s="66"/>
      <c r="AE42" s="52"/>
      <c r="AF42" s="52"/>
      <c r="AG42" s="52"/>
      <c r="AH42" s="52"/>
      <c r="AI42" s="66"/>
      <c r="AJ42" s="66"/>
      <c r="AK42" s="66"/>
      <c r="AL42" s="66"/>
      <c r="AM42" s="52"/>
      <c r="AN42" s="52"/>
      <c r="AO42" s="52"/>
      <c r="AP42" s="52"/>
      <c r="AQ42" s="66"/>
      <c r="AR42" s="66"/>
      <c r="AS42" s="66"/>
      <c r="AT42" s="66"/>
      <c r="AU42" s="2"/>
      <c r="AV42" s="2"/>
      <c r="AW42" s="2"/>
      <c r="BA42" s="7"/>
      <c r="BB42" s="7"/>
      <c r="BC42" s="7"/>
    </row>
    <row r="43" spans="1:55" s="14" customFormat="1" ht="30.75" customHeight="1" x14ac:dyDescent="0.35">
      <c r="A43" s="69"/>
      <c r="B43" s="75" t="s">
        <v>11</v>
      </c>
      <c r="C43" s="73"/>
      <c r="D43" s="72"/>
      <c r="E43" s="72"/>
      <c r="F43" s="62"/>
      <c r="G43" s="59"/>
      <c r="H43" s="59"/>
      <c r="I43" s="59"/>
      <c r="J43" s="59"/>
      <c r="K43" s="59"/>
      <c r="L43" s="59"/>
      <c r="M43" s="59"/>
      <c r="N43" s="59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BA43" s="7"/>
      <c r="BB43" s="7"/>
      <c r="BC43" s="7"/>
    </row>
    <row r="44" spans="1:55" ht="32.25" customHeight="1" x14ac:dyDescent="0.35">
      <c r="A44" s="177" t="s">
        <v>41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</row>
    <row r="45" spans="1:55" ht="32.25" customHeight="1" x14ac:dyDescent="0.35">
      <c r="A45" s="55">
        <v>1</v>
      </c>
      <c r="B45" s="67"/>
      <c r="C45" s="56"/>
      <c r="D45" s="52"/>
      <c r="E45" s="52"/>
      <c r="F45" s="54"/>
      <c r="G45" s="54"/>
      <c r="H45" s="54"/>
      <c r="I45" s="54"/>
      <c r="J45" s="54"/>
      <c r="K45" s="54"/>
      <c r="L45" s="52"/>
      <c r="M45" s="52"/>
      <c r="N45" s="52"/>
      <c r="O45" s="54"/>
      <c r="P45" s="54"/>
      <c r="Q45" s="54"/>
      <c r="R45" s="54"/>
      <c r="S45" s="54"/>
      <c r="T45" s="54"/>
      <c r="U45" s="54"/>
      <c r="V45" s="54"/>
      <c r="W45" s="52"/>
      <c r="X45" s="52"/>
      <c r="Y45" s="52"/>
      <c r="Z45" s="52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2"/>
      <c r="AN45" s="52"/>
      <c r="AO45" s="52"/>
      <c r="AP45" s="52"/>
      <c r="AQ45" s="54"/>
      <c r="AR45" s="54"/>
      <c r="AS45" s="54"/>
      <c r="AT45" s="54"/>
      <c r="AU45" s="52"/>
      <c r="AV45" s="52"/>
      <c r="AW45" s="52"/>
    </row>
    <row r="46" spans="1:55" ht="32.25" customHeight="1" x14ac:dyDescent="0.35">
      <c r="A46" s="125" t="s">
        <v>11</v>
      </c>
      <c r="B46" s="126"/>
      <c r="C46" s="62"/>
      <c r="D46" s="62"/>
      <c r="E46" s="62"/>
      <c r="F46" s="62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</row>
    <row r="47" spans="1:55" ht="32.25" customHeight="1" x14ac:dyDescent="0.35">
      <c r="A47" s="82"/>
      <c r="B47" s="82" t="s">
        <v>42</v>
      </c>
      <c r="C47" s="62"/>
      <c r="D47" s="62"/>
      <c r="E47" s="62"/>
      <c r="F47" s="62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</row>
    <row r="48" spans="1:55" ht="32.25" customHeight="1" x14ac:dyDescent="0.35">
      <c r="A48" s="160" t="s">
        <v>43</v>
      </c>
      <c r="B48" s="160"/>
      <c r="C48" s="2"/>
      <c r="D48" s="62"/>
      <c r="E48" s="62"/>
      <c r="F48" s="62"/>
      <c r="G48" s="63"/>
      <c r="H48" s="63"/>
      <c r="I48" s="63"/>
      <c r="J48" s="63">
        <v>30</v>
      </c>
      <c r="K48" s="63"/>
      <c r="L48" s="63"/>
      <c r="M48" s="63"/>
      <c r="N48" s="63">
        <v>30</v>
      </c>
      <c r="O48" s="63"/>
      <c r="P48" s="63"/>
      <c r="Q48" s="63"/>
      <c r="R48" s="63">
        <v>30</v>
      </c>
      <c r="S48" s="63"/>
      <c r="T48" s="63"/>
      <c r="U48" s="63"/>
      <c r="V48" s="63">
        <v>30</v>
      </c>
      <c r="W48" s="63"/>
      <c r="X48" s="63"/>
      <c r="Y48" s="63"/>
      <c r="Z48" s="63">
        <v>30</v>
      </c>
      <c r="AA48" s="63"/>
      <c r="AB48" s="63"/>
      <c r="AC48" s="63"/>
      <c r="AD48" s="63">
        <v>30</v>
      </c>
      <c r="AE48" s="63"/>
      <c r="AF48" s="63"/>
      <c r="AG48" s="63"/>
      <c r="AH48" s="63">
        <v>30</v>
      </c>
      <c r="AI48" s="63"/>
      <c r="AJ48" s="63"/>
      <c r="AK48" s="63"/>
      <c r="AL48" s="63">
        <v>30</v>
      </c>
      <c r="AM48" s="63"/>
      <c r="AN48" s="63"/>
      <c r="AO48" s="63"/>
      <c r="AP48" s="63">
        <v>30</v>
      </c>
      <c r="AQ48" s="63"/>
      <c r="AR48" s="63"/>
      <c r="AS48" s="63"/>
      <c r="AT48" s="63">
        <v>30</v>
      </c>
      <c r="AU48" s="63"/>
      <c r="AV48" s="63"/>
      <c r="AW48" s="63">
        <f>J48+N48+R48+V48+Z48+AD48+AH48+AL48+AP48+AT48</f>
        <v>300</v>
      </c>
    </row>
    <row r="49" spans="1:49" s="119" customFormat="1" ht="32.25" customHeight="1" x14ac:dyDescent="0.25">
      <c r="A49" s="117" t="s">
        <v>48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</row>
    <row r="50" spans="1:49" ht="57.75" customHeight="1" x14ac:dyDescent="0.35">
      <c r="A50" s="182" t="s">
        <v>36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</row>
    <row r="51" spans="1:49" s="32" customFormat="1" ht="32.25" customHeight="1" x14ac:dyDescent="0.35">
      <c r="A51" s="174"/>
      <c r="B51" s="174"/>
      <c r="C51" s="17"/>
      <c r="D51" s="17"/>
      <c r="E51" s="17"/>
      <c r="F51" s="1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17"/>
      <c r="AV51" s="17"/>
      <c r="AW51" s="17"/>
    </row>
    <row r="52" spans="1:49" s="32" customFormat="1" ht="32.25" customHeight="1" x14ac:dyDescent="0.35">
      <c r="A52" s="174"/>
      <c r="B52" s="174"/>
      <c r="C52" s="17"/>
      <c r="D52" s="17"/>
      <c r="E52" s="17"/>
      <c r="F52" s="1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8"/>
      <c r="AV52" s="17"/>
      <c r="AW52" s="17"/>
    </row>
    <row r="53" spans="1:49" s="32" customFormat="1" ht="32.25" customHeight="1" x14ac:dyDescent="0.35">
      <c r="A53" s="174"/>
      <c r="B53" s="174"/>
      <c r="C53" s="17"/>
      <c r="D53" s="17"/>
      <c r="E53" s="17"/>
      <c r="F53" s="1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17"/>
      <c r="AV53" s="17"/>
      <c r="AW53" s="17"/>
    </row>
    <row r="54" spans="1:49" s="32" customFormat="1" ht="32.25" customHeight="1" x14ac:dyDescent="0.35">
      <c r="A54" s="174"/>
      <c r="B54" s="174"/>
      <c r="C54" s="17"/>
      <c r="D54" s="17"/>
      <c r="E54" s="17"/>
      <c r="F54" s="1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17"/>
      <c r="AV54" s="17"/>
      <c r="AW54" s="17"/>
    </row>
    <row r="55" spans="1:49" ht="32.25" customHeight="1" x14ac:dyDescent="0.35">
      <c r="A55" s="14"/>
      <c r="B55" s="6"/>
    </row>
    <row r="56" spans="1:49" ht="32.25" customHeight="1" x14ac:dyDescent="0.35">
      <c r="A56" s="14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</row>
    <row r="57" spans="1:49" ht="32.25" customHeight="1" x14ac:dyDescent="0.35">
      <c r="A57" s="14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</row>
    <row r="58" spans="1:49" ht="32.25" customHeight="1" x14ac:dyDescent="0.35">
      <c r="A58" s="14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</row>
    <row r="59" spans="1:49" ht="32.25" customHeight="1" x14ac:dyDescent="0.35">
      <c r="A59" s="14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</row>
    <row r="60" spans="1:49" ht="32.25" customHeight="1" x14ac:dyDescent="0.35">
      <c r="A60" s="14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</row>
    <row r="61" spans="1:49" ht="32.25" customHeight="1" x14ac:dyDescent="0.35">
      <c r="A61" s="1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ht="54.75" customHeight="1" x14ac:dyDescent="0.35">
      <c r="A62" s="14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</row>
    <row r="63" spans="1:49" s="32" customFormat="1" ht="32.25" customHeight="1" x14ac:dyDescent="0.35">
      <c r="A63" s="25"/>
      <c r="B63" s="26"/>
      <c r="C63" s="27"/>
      <c r="D63" s="28"/>
      <c r="E63" s="29"/>
      <c r="F63" s="28"/>
      <c r="G63" s="28"/>
      <c r="H63" s="28"/>
      <c r="I63" s="28"/>
      <c r="J63" s="28"/>
      <c r="K63" s="28"/>
      <c r="L63" s="28"/>
      <c r="M63" s="30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31"/>
      <c r="AW63" s="28"/>
    </row>
    <row r="64" spans="1:49" s="32" customFormat="1" ht="32.25" customHeight="1" x14ac:dyDescent="0.35">
      <c r="A64" s="25"/>
      <c r="B64" s="26"/>
      <c r="C64" s="27"/>
      <c r="D64" s="28"/>
      <c r="E64" s="29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31"/>
      <c r="AW64" s="28"/>
    </row>
    <row r="65" spans="1:49" s="32" customFormat="1" ht="32.25" customHeight="1" x14ac:dyDescent="0.35">
      <c r="A65" s="25"/>
      <c r="B65" s="26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31"/>
      <c r="AW65" s="28"/>
    </row>
    <row r="66" spans="1:49" s="32" customFormat="1" ht="32.25" customHeight="1" x14ac:dyDescent="0.35">
      <c r="A66" s="25"/>
      <c r="B66" s="26"/>
      <c r="C66" s="27"/>
      <c r="D66" s="28"/>
      <c r="E66" s="28"/>
      <c r="F66" s="28"/>
      <c r="G66" s="3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31"/>
      <c r="AW66" s="30"/>
    </row>
    <row r="67" spans="1:49" s="32" customFormat="1" ht="32.25" customHeight="1" x14ac:dyDescent="0.35">
      <c r="A67" s="25"/>
      <c r="B67" s="26"/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31"/>
      <c r="AW67" s="28"/>
    </row>
    <row r="68" spans="1:49" s="32" customFormat="1" ht="32.25" customHeight="1" x14ac:dyDescent="0.35">
      <c r="A68" s="25"/>
      <c r="B68" s="26"/>
      <c r="C68" s="27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71"/>
      <c r="Y68" s="171"/>
      <c r="Z68" s="171"/>
      <c r="AA68" s="171"/>
      <c r="AB68" s="171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71"/>
      <c r="AO68" s="171"/>
      <c r="AP68" s="171"/>
      <c r="AQ68" s="171"/>
      <c r="AR68" s="171"/>
      <c r="AS68" s="16"/>
      <c r="AT68" s="16"/>
      <c r="AU68" s="16"/>
      <c r="AV68" s="34"/>
      <c r="AW68" s="16"/>
    </row>
    <row r="69" spans="1:49" s="32" customFormat="1" ht="32.25" customHeight="1" x14ac:dyDescent="0.35">
      <c r="A69" s="35"/>
      <c r="B69" s="36"/>
      <c r="C69" s="3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71"/>
      <c r="Y69" s="171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71"/>
      <c r="AO69" s="171"/>
      <c r="AP69" s="16"/>
      <c r="AQ69" s="16"/>
      <c r="AR69" s="16"/>
      <c r="AS69" s="16"/>
      <c r="AT69" s="16"/>
      <c r="AU69" s="16"/>
      <c r="AV69" s="16"/>
      <c r="AW69" s="16"/>
    </row>
    <row r="70" spans="1:49" ht="32.25" customHeight="1" x14ac:dyDescent="0.35">
      <c r="A70" s="14"/>
      <c r="B70" s="6"/>
      <c r="C70" s="6"/>
      <c r="D70" s="4"/>
      <c r="E70" s="17"/>
      <c r="F70" s="17"/>
      <c r="G70" s="17"/>
      <c r="H70" s="17"/>
      <c r="I70" s="17"/>
      <c r="J70" s="16"/>
      <c r="K70" s="16"/>
      <c r="L70" s="16"/>
      <c r="M70" s="18"/>
      <c r="N70" s="16"/>
      <c r="O70" s="16"/>
      <c r="P70" s="16"/>
      <c r="Q70" s="16"/>
      <c r="R70" s="17"/>
      <c r="S70" s="16"/>
      <c r="T70" s="16"/>
      <c r="U70" s="16"/>
      <c r="V70" s="18"/>
      <c r="W70" s="17"/>
      <c r="X70" s="171"/>
      <c r="Y70" s="171"/>
      <c r="Z70" s="171"/>
      <c r="AA70" s="173"/>
      <c r="AB70" s="173"/>
      <c r="AE70" s="16"/>
      <c r="AF70" s="16"/>
      <c r="AG70" s="16"/>
      <c r="AH70" s="17"/>
      <c r="AI70" s="16"/>
      <c r="AJ70" s="16"/>
      <c r="AK70" s="16"/>
      <c r="AL70" s="18"/>
      <c r="AM70" s="17"/>
      <c r="AN70" s="171"/>
      <c r="AO70" s="171"/>
      <c r="AP70" s="171"/>
      <c r="AQ70" s="173"/>
      <c r="AR70" s="173"/>
    </row>
    <row r="71" spans="1:49" ht="32.25" customHeight="1" x14ac:dyDescent="0.35">
      <c r="A71" s="14"/>
      <c r="B71" s="6"/>
      <c r="C71" s="6"/>
      <c r="D71" s="4"/>
      <c r="E71" s="17"/>
      <c r="F71" s="17"/>
      <c r="G71" s="17"/>
      <c r="H71" s="17"/>
      <c r="I71" s="17"/>
      <c r="J71" s="16"/>
      <c r="K71" s="16"/>
      <c r="L71" s="16"/>
      <c r="M71" s="18"/>
      <c r="N71" s="16"/>
      <c r="O71" s="16"/>
      <c r="P71" s="16"/>
      <c r="Q71" s="16"/>
      <c r="R71" s="17"/>
      <c r="S71" s="16"/>
      <c r="T71" s="16"/>
      <c r="U71" s="16"/>
      <c r="V71" s="18"/>
      <c r="W71" s="17"/>
      <c r="X71" s="171"/>
      <c r="Y71" s="171"/>
      <c r="Z71" s="16"/>
      <c r="AA71" s="173"/>
      <c r="AB71" s="174"/>
      <c r="AE71" s="16"/>
      <c r="AF71" s="16"/>
      <c r="AG71" s="16"/>
      <c r="AH71" s="17"/>
      <c r="AI71" s="16"/>
      <c r="AJ71" s="16"/>
      <c r="AK71" s="16"/>
      <c r="AL71" s="18"/>
      <c r="AM71" s="17"/>
      <c r="AN71" s="171"/>
      <c r="AO71" s="171"/>
      <c r="AP71" s="16"/>
      <c r="AQ71" s="173"/>
      <c r="AR71" s="174"/>
    </row>
    <row r="72" spans="1:49" ht="32.25" customHeight="1" x14ac:dyDescent="0.35">
      <c r="A72" s="14"/>
      <c r="B72" s="6"/>
      <c r="C72" s="6"/>
      <c r="D72" s="4"/>
      <c r="E72" s="17"/>
      <c r="F72" s="17"/>
      <c r="G72" s="17"/>
      <c r="H72" s="17"/>
      <c r="I72" s="17"/>
      <c r="J72" s="16"/>
      <c r="K72" s="16"/>
      <c r="L72" s="16"/>
      <c r="M72" s="17"/>
      <c r="N72" s="16"/>
      <c r="O72" s="16"/>
      <c r="P72" s="16"/>
      <c r="Q72" s="16"/>
      <c r="R72" s="17"/>
      <c r="S72" s="16"/>
      <c r="T72" s="16"/>
      <c r="U72" s="16"/>
      <c r="V72" s="17"/>
      <c r="W72" s="17"/>
      <c r="X72" s="171"/>
      <c r="Y72" s="171"/>
      <c r="Z72" s="171"/>
      <c r="AA72" s="174"/>
      <c r="AB72" s="174"/>
      <c r="AE72" s="16"/>
      <c r="AF72" s="16"/>
      <c r="AG72" s="16"/>
      <c r="AH72" s="17"/>
      <c r="AI72" s="16"/>
      <c r="AJ72" s="16"/>
      <c r="AK72" s="16"/>
      <c r="AL72" s="17"/>
      <c r="AM72" s="17"/>
      <c r="AN72" s="171"/>
      <c r="AO72" s="171"/>
      <c r="AP72" s="171"/>
      <c r="AQ72" s="174"/>
      <c r="AR72" s="174"/>
    </row>
    <row r="73" spans="1:49" ht="32.25" customHeight="1" x14ac:dyDescent="0.35">
      <c r="A73" s="14"/>
      <c r="B73" s="19"/>
    </row>
    <row r="74" spans="1:49" ht="32.25" customHeight="1" x14ac:dyDescent="0.35"/>
    <row r="75" spans="1:49" ht="32.25" customHeight="1" x14ac:dyDescent="0.35">
      <c r="A75" s="32"/>
      <c r="B75" s="78"/>
      <c r="C75" s="16"/>
      <c r="AU75" s="3"/>
    </row>
    <row r="76" spans="1:49" ht="32.25" customHeight="1" x14ac:dyDescent="0.35">
      <c r="A76" s="79"/>
      <c r="B76" s="80"/>
      <c r="C76" s="17"/>
      <c r="AU76" s="3"/>
    </row>
    <row r="77" spans="1:49" ht="32.25" customHeight="1" x14ac:dyDescent="0.35">
      <c r="A77" s="79"/>
      <c r="B77" s="80"/>
      <c r="C77" s="17"/>
      <c r="AU77" s="3"/>
    </row>
    <row r="78" spans="1:49" ht="32.25" customHeight="1" x14ac:dyDescent="0.35">
      <c r="A78" s="32"/>
      <c r="B78" s="78"/>
      <c r="C78" s="16"/>
      <c r="AU78" s="3"/>
    </row>
    <row r="79" spans="1:49" ht="32.25" customHeight="1" x14ac:dyDescent="0.35">
      <c r="A79" s="79"/>
      <c r="B79" s="80"/>
      <c r="C79" s="17"/>
      <c r="AU79" s="3"/>
    </row>
    <row r="80" spans="1:49" ht="32.25" customHeight="1" x14ac:dyDescent="0.35">
      <c r="A80" s="79"/>
      <c r="B80" s="80"/>
      <c r="C80" s="17"/>
      <c r="AU80" s="3"/>
    </row>
    <row r="81" spans="1:47" ht="32.25" customHeight="1" x14ac:dyDescent="0.35">
      <c r="A81" s="79"/>
      <c r="B81" s="80"/>
      <c r="C81" s="17"/>
      <c r="AU81" s="3"/>
    </row>
    <row r="82" spans="1:47" ht="32.25" customHeight="1" x14ac:dyDescent="0.35">
      <c r="A82" s="32"/>
      <c r="B82" s="81"/>
      <c r="C82" s="17"/>
      <c r="AU82" s="3"/>
    </row>
    <row r="83" spans="1:47" ht="32.25" customHeight="1" x14ac:dyDescent="0.35">
      <c r="A83" s="79"/>
      <c r="B83" s="81"/>
      <c r="C83" s="17"/>
      <c r="AU83" s="3"/>
    </row>
    <row r="84" spans="1:47" ht="32.25" customHeight="1" x14ac:dyDescent="0.35">
      <c r="A84" s="32"/>
      <c r="B84" s="80"/>
      <c r="C84" s="17"/>
      <c r="AU84" s="3"/>
    </row>
    <row r="85" spans="1:47" ht="32.25" customHeight="1" x14ac:dyDescent="0.35">
      <c r="A85" s="79"/>
      <c r="B85" s="80"/>
      <c r="C85" s="17"/>
      <c r="AU85" s="3"/>
    </row>
    <row r="86" spans="1:47" ht="32.25" customHeight="1" x14ac:dyDescent="0.35">
      <c r="A86" s="32"/>
      <c r="B86" s="80"/>
      <c r="C86" s="17"/>
      <c r="AU86" s="3"/>
    </row>
    <row r="87" spans="1:47" ht="32.25" customHeight="1" x14ac:dyDescent="0.35">
      <c r="A87" s="79"/>
      <c r="B87" s="80"/>
      <c r="C87" s="17"/>
      <c r="AU87" s="3"/>
    </row>
    <row r="88" spans="1:47" ht="32.25" customHeight="1" x14ac:dyDescent="0.35">
      <c r="A88" s="32"/>
      <c r="B88" s="78"/>
      <c r="C88" s="17"/>
    </row>
    <row r="89" spans="1:47" ht="32.25" customHeight="1" x14ac:dyDescent="0.35">
      <c r="A89" s="32"/>
      <c r="B89" s="78"/>
      <c r="C89" s="17"/>
    </row>
    <row r="90" spans="1:47" ht="32.25" customHeight="1" x14ac:dyDescent="0.35">
      <c r="A90" s="32"/>
      <c r="B90" s="78"/>
      <c r="C90" s="17"/>
    </row>
    <row r="91" spans="1:47" ht="32.25" customHeight="1" x14ac:dyDescent="0.35">
      <c r="A91" s="32"/>
      <c r="B91" s="78"/>
      <c r="C91" s="17"/>
    </row>
    <row r="92" spans="1:47" ht="32.25" customHeight="1" x14ac:dyDescent="0.35">
      <c r="A92" s="32"/>
      <c r="B92" s="78"/>
      <c r="C92" s="17"/>
    </row>
    <row r="93" spans="1:47" ht="32.25" customHeight="1" x14ac:dyDescent="0.35">
      <c r="A93" s="32"/>
      <c r="B93" s="78"/>
      <c r="C93" s="17"/>
    </row>
    <row r="94" spans="1:47" ht="32.25" customHeight="1" x14ac:dyDescent="0.35">
      <c r="A94" s="32"/>
      <c r="B94" s="78"/>
      <c r="C94" s="17"/>
    </row>
    <row r="95" spans="1:47" ht="32.25" customHeight="1" x14ac:dyDescent="0.35">
      <c r="A95" s="32"/>
      <c r="B95" s="78"/>
      <c r="C95" s="17"/>
    </row>
    <row r="96" spans="1:47" ht="32.25" customHeight="1" x14ac:dyDescent="0.35">
      <c r="A96" s="32"/>
      <c r="B96" s="78"/>
      <c r="C96" s="17"/>
    </row>
    <row r="97" spans="1:3" ht="32.25" customHeight="1" x14ac:dyDescent="0.35">
      <c r="A97" s="32"/>
      <c r="B97" s="78"/>
      <c r="C97" s="17"/>
    </row>
    <row r="98" spans="1:3" ht="32.25" customHeight="1" x14ac:dyDescent="0.35">
      <c r="A98" s="32"/>
      <c r="B98" s="78"/>
      <c r="C98" s="17"/>
    </row>
    <row r="99" spans="1:3" ht="32.25" customHeight="1" x14ac:dyDescent="0.35">
      <c r="A99" s="32"/>
      <c r="B99" s="78"/>
      <c r="C99" s="17"/>
    </row>
    <row r="100" spans="1:3" ht="32.25" customHeight="1" x14ac:dyDescent="0.35">
      <c r="A100" s="32"/>
      <c r="B100" s="78"/>
      <c r="C100" s="17"/>
    </row>
    <row r="101" spans="1:3" ht="32.25" customHeight="1" x14ac:dyDescent="0.35">
      <c r="A101" s="32"/>
      <c r="B101" s="78"/>
      <c r="C101" s="17"/>
    </row>
    <row r="102" spans="1:3" ht="32.25" customHeight="1" x14ac:dyDescent="0.35">
      <c r="A102" s="32"/>
      <c r="B102" s="78"/>
      <c r="C102" s="17"/>
    </row>
    <row r="103" spans="1:3" ht="32.25" customHeight="1" x14ac:dyDescent="0.35">
      <c r="A103" s="32"/>
      <c r="B103" s="78"/>
      <c r="C103" s="17"/>
    </row>
    <row r="104" spans="1:3" ht="32.25" customHeight="1" x14ac:dyDescent="0.35">
      <c r="A104" s="32"/>
      <c r="B104" s="78"/>
      <c r="C104" s="17"/>
    </row>
    <row r="105" spans="1:3" ht="32.25" customHeight="1" x14ac:dyDescent="0.35">
      <c r="A105" s="32"/>
      <c r="B105" s="78"/>
      <c r="C105" s="17"/>
    </row>
    <row r="106" spans="1:3" ht="32.25" customHeight="1" x14ac:dyDescent="0.35">
      <c r="A106" s="32"/>
      <c r="B106" s="78"/>
      <c r="C106" s="17"/>
    </row>
    <row r="107" spans="1:3" ht="32.25" customHeight="1" x14ac:dyDescent="0.35">
      <c r="A107" s="32"/>
      <c r="B107" s="78"/>
      <c r="C107" s="17"/>
    </row>
    <row r="108" spans="1:3" ht="32.25" customHeight="1" x14ac:dyDescent="0.35">
      <c r="A108" s="32"/>
      <c r="B108" s="78"/>
      <c r="C108" s="16"/>
    </row>
    <row r="109" spans="1:3" ht="32.25" customHeight="1" x14ac:dyDescent="0.35">
      <c r="A109" s="32"/>
      <c r="B109" s="78"/>
      <c r="C109" s="16"/>
    </row>
    <row r="110" spans="1:3" ht="32.25" customHeight="1" x14ac:dyDescent="0.35">
      <c r="A110" s="32"/>
      <c r="B110" s="78"/>
      <c r="C110" s="16"/>
    </row>
    <row r="111" spans="1:3" ht="32.25" customHeight="1" x14ac:dyDescent="0.35">
      <c r="A111" s="32"/>
      <c r="B111" s="78"/>
      <c r="C111" s="16"/>
    </row>
    <row r="112" spans="1:3" ht="32.25" customHeight="1" x14ac:dyDescent="0.35">
      <c r="A112" s="32"/>
      <c r="B112" s="78"/>
      <c r="C112" s="16"/>
    </row>
    <row r="113" spans="1:3" ht="32.25" customHeight="1" x14ac:dyDescent="0.35">
      <c r="A113" s="32"/>
      <c r="B113" s="78"/>
      <c r="C113" s="16"/>
    </row>
    <row r="114" spans="1:3" ht="32.25" customHeight="1" x14ac:dyDescent="0.35">
      <c r="A114" s="32"/>
      <c r="B114" s="78"/>
      <c r="C114" s="16"/>
    </row>
    <row r="115" spans="1:3" ht="32.25" customHeight="1" x14ac:dyDescent="0.35">
      <c r="A115" s="32"/>
      <c r="B115" s="78"/>
      <c r="C115" s="16"/>
    </row>
    <row r="116" spans="1:3" ht="32.25" customHeight="1" x14ac:dyDescent="0.35">
      <c r="A116" s="32"/>
      <c r="B116" s="78"/>
      <c r="C116" s="16"/>
    </row>
    <row r="117" spans="1:3" ht="32.25" customHeight="1" x14ac:dyDescent="0.35">
      <c r="A117" s="32"/>
      <c r="B117" s="78"/>
      <c r="C117" s="16"/>
    </row>
    <row r="118" spans="1:3" x14ac:dyDescent="0.35">
      <c r="A118" s="32"/>
      <c r="B118" s="78"/>
      <c r="C118" s="16"/>
    </row>
  </sheetData>
  <mergeCells count="63">
    <mergeCell ref="A1:AW1"/>
    <mergeCell ref="W3:AW3"/>
    <mergeCell ref="B4:AD4"/>
    <mergeCell ref="A5:F5"/>
    <mergeCell ref="G5:AW5"/>
    <mergeCell ref="B3:U3"/>
    <mergeCell ref="G2:T2"/>
    <mergeCell ref="K7:N7"/>
    <mergeCell ref="O7:R7"/>
    <mergeCell ref="S7:V7"/>
    <mergeCell ref="W7:Z7"/>
    <mergeCell ref="G6:N6"/>
    <mergeCell ref="A16:B16"/>
    <mergeCell ref="O6:V6"/>
    <mergeCell ref="W6:AD6"/>
    <mergeCell ref="AU6:AU8"/>
    <mergeCell ref="AV6:AV8"/>
    <mergeCell ref="B6:B8"/>
    <mergeCell ref="C6:C8"/>
    <mergeCell ref="D6:F7"/>
    <mergeCell ref="A6:A8"/>
    <mergeCell ref="A9:AW9"/>
    <mergeCell ref="AW6:AW8"/>
    <mergeCell ref="G7:J7"/>
    <mergeCell ref="AE6:AL6"/>
    <mergeCell ref="AM6:AT6"/>
    <mergeCell ref="AE7:AH7"/>
    <mergeCell ref="AA7:AD7"/>
    <mergeCell ref="B56:S56"/>
    <mergeCell ref="A17:AW17"/>
    <mergeCell ref="A39:B39"/>
    <mergeCell ref="A40:AW40"/>
    <mergeCell ref="A44:AW44"/>
    <mergeCell ref="A46:B46"/>
    <mergeCell ref="A48:B48"/>
    <mergeCell ref="A49:XFD49"/>
    <mergeCell ref="A50:AW50"/>
    <mergeCell ref="A51:B51"/>
    <mergeCell ref="A52:B52"/>
    <mergeCell ref="A53:B53"/>
    <mergeCell ref="A54:B54"/>
    <mergeCell ref="X69:Y69"/>
    <mergeCell ref="X70:Z70"/>
    <mergeCell ref="AA70:AB70"/>
    <mergeCell ref="X71:Y71"/>
    <mergeCell ref="AA71:AB72"/>
    <mergeCell ref="X72:Z72"/>
    <mergeCell ref="AN71:AO71"/>
    <mergeCell ref="AQ71:AR72"/>
    <mergeCell ref="AN72:AP72"/>
    <mergeCell ref="AI7:AL7"/>
    <mergeCell ref="AM7:AP7"/>
    <mergeCell ref="AQ7:AT7"/>
    <mergeCell ref="AN68:AR68"/>
    <mergeCell ref="AN69:AO69"/>
    <mergeCell ref="AN70:AP70"/>
    <mergeCell ref="AQ70:AR70"/>
    <mergeCell ref="B57:AW57"/>
    <mergeCell ref="B58:AW58"/>
    <mergeCell ref="B59:AW59"/>
    <mergeCell ref="B60:AW60"/>
    <mergeCell ref="B62:AW62"/>
    <mergeCell ref="X68:AB6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"/>
  <sheetViews>
    <sheetView zoomScale="40" zoomScaleNormal="40" workbookViewId="0">
      <selection activeCell="A30" sqref="A30:XFD30"/>
    </sheetView>
  </sheetViews>
  <sheetFormatPr defaultColWidth="9.140625" defaultRowHeight="23.25" x14ac:dyDescent="0.35"/>
  <cols>
    <col min="1" max="1" width="7.28515625" style="7" customWidth="1"/>
    <col min="2" max="2" width="68.28515625" style="8" customWidth="1"/>
    <col min="3" max="3" width="34.7109375" style="4" customWidth="1"/>
    <col min="4" max="4" width="7.5703125" style="15" customWidth="1"/>
    <col min="5" max="5" width="8.710937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7109375" style="4" customWidth="1"/>
    <col min="13" max="13" width="7.28515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28515625" style="4" customWidth="1"/>
    <col min="21" max="21" width="7.42578125" style="4" customWidth="1"/>
    <col min="22" max="22" width="9.5703125" style="4" customWidth="1"/>
    <col min="23" max="23" width="7.7109375" style="4" customWidth="1"/>
    <col min="24" max="24" width="8" style="4" customWidth="1"/>
    <col min="25" max="25" width="8.140625" style="4" customWidth="1"/>
    <col min="26" max="26" width="9.140625" style="4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3" width="7.5703125" style="4" customWidth="1"/>
    <col min="34" max="34" width="9" style="4" customWidth="1"/>
    <col min="35" max="35" width="7.5703125" style="4" customWidth="1"/>
    <col min="36" max="36" width="8.28515625" style="4" customWidth="1"/>
    <col min="37" max="37" width="7.42578125" style="4" customWidth="1"/>
    <col min="38" max="38" width="9.5703125" style="4" customWidth="1"/>
    <col min="39" max="39" width="7.7109375" style="4" customWidth="1"/>
    <col min="40" max="40" width="8" style="4" customWidth="1"/>
    <col min="41" max="41" width="8.140625" style="4" customWidth="1"/>
    <col min="42" max="42" width="9.140625" style="4"/>
    <col min="43" max="43" width="8.140625" style="4" customWidth="1"/>
    <col min="44" max="44" width="8.42578125" style="4" customWidth="1"/>
    <col min="45" max="45" width="7.5703125" style="4" customWidth="1"/>
    <col min="46" max="46" width="10" style="4" customWidth="1"/>
    <col min="47" max="47" width="16.140625" style="4" customWidth="1"/>
    <col min="48" max="48" width="23.140625" style="4" customWidth="1"/>
    <col min="49" max="49" width="12.140625" style="4" customWidth="1"/>
    <col min="50" max="50" width="18.5703125" style="7" bestFit="1" customWidth="1"/>
    <col min="51" max="51" width="11" style="7" bestFit="1" customWidth="1"/>
    <col min="52" max="16384" width="9.140625" style="7"/>
  </cols>
  <sheetData>
    <row r="1" spans="1:55" ht="39.75" customHeight="1" x14ac:dyDescent="0.5">
      <c r="A1" s="180" t="s">
        <v>30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5" ht="30.75" customHeight="1" x14ac:dyDescent="0.5">
      <c r="A2" s="40"/>
      <c r="B2" s="50" t="s">
        <v>32</v>
      </c>
      <c r="C2" s="45"/>
      <c r="D2" s="45"/>
      <c r="E2" s="45"/>
      <c r="F2" s="45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</row>
    <row r="3" spans="1:55" ht="42.75" customHeight="1" x14ac:dyDescent="0.5">
      <c r="A3" s="40"/>
      <c r="B3" s="168" t="s">
        <v>26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41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</row>
    <row r="4" spans="1:55" ht="24.75" customHeight="1" x14ac:dyDescent="0.35">
      <c r="B4" s="170" t="s">
        <v>33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</row>
    <row r="5" spans="1:55" ht="32.25" customHeight="1" x14ac:dyDescent="0.35">
      <c r="A5" s="152"/>
      <c r="B5" s="153"/>
      <c r="C5" s="153"/>
      <c r="D5" s="153"/>
      <c r="E5" s="153"/>
      <c r="F5" s="154"/>
      <c r="G5" s="155" t="s">
        <v>3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7"/>
    </row>
    <row r="6" spans="1:55" ht="32.25" customHeight="1" x14ac:dyDescent="0.35">
      <c r="A6" s="158" t="s">
        <v>0</v>
      </c>
      <c r="B6" s="160" t="s">
        <v>4</v>
      </c>
      <c r="C6" s="143" t="s">
        <v>1</v>
      </c>
      <c r="D6" s="163" t="s">
        <v>37</v>
      </c>
      <c r="E6" s="163"/>
      <c r="F6" s="163"/>
      <c r="G6" s="164" t="s">
        <v>5</v>
      </c>
      <c r="H6" s="164"/>
      <c r="I6" s="164"/>
      <c r="J6" s="164"/>
      <c r="K6" s="164"/>
      <c r="L6" s="164"/>
      <c r="M6" s="164"/>
      <c r="N6" s="164"/>
      <c r="O6" s="164" t="s">
        <v>6</v>
      </c>
      <c r="P6" s="164"/>
      <c r="Q6" s="164"/>
      <c r="R6" s="164"/>
      <c r="S6" s="164"/>
      <c r="T6" s="164"/>
      <c r="U6" s="164"/>
      <c r="V6" s="164"/>
      <c r="W6" s="164" t="s">
        <v>7</v>
      </c>
      <c r="X6" s="164"/>
      <c r="Y6" s="164"/>
      <c r="Z6" s="164"/>
      <c r="AA6" s="164"/>
      <c r="AB6" s="164"/>
      <c r="AC6" s="164"/>
      <c r="AD6" s="164"/>
      <c r="AE6" s="164" t="s">
        <v>28</v>
      </c>
      <c r="AF6" s="164"/>
      <c r="AG6" s="164"/>
      <c r="AH6" s="164"/>
      <c r="AI6" s="164"/>
      <c r="AJ6" s="164"/>
      <c r="AK6" s="164"/>
      <c r="AL6" s="164"/>
      <c r="AM6" s="164" t="s">
        <v>29</v>
      </c>
      <c r="AN6" s="164"/>
      <c r="AO6" s="164"/>
      <c r="AP6" s="164"/>
      <c r="AQ6" s="164"/>
      <c r="AR6" s="164"/>
      <c r="AS6" s="164"/>
      <c r="AT6" s="164"/>
      <c r="AU6" s="143" t="s">
        <v>8</v>
      </c>
      <c r="AV6" s="143" t="s">
        <v>23</v>
      </c>
      <c r="AW6" s="143" t="s">
        <v>9</v>
      </c>
    </row>
    <row r="7" spans="1:55" s="9" customFormat="1" ht="32.25" customHeight="1" x14ac:dyDescent="0.25">
      <c r="A7" s="158"/>
      <c r="B7" s="160"/>
      <c r="C7" s="144"/>
      <c r="D7" s="163"/>
      <c r="E7" s="163"/>
      <c r="F7" s="163"/>
      <c r="G7" s="132" t="s">
        <v>12</v>
      </c>
      <c r="H7" s="133"/>
      <c r="I7" s="133"/>
      <c r="J7" s="134"/>
      <c r="K7" s="135" t="s">
        <v>13</v>
      </c>
      <c r="L7" s="136"/>
      <c r="M7" s="136"/>
      <c r="N7" s="137"/>
      <c r="O7" s="132" t="s">
        <v>14</v>
      </c>
      <c r="P7" s="133"/>
      <c r="Q7" s="133"/>
      <c r="R7" s="134"/>
      <c r="S7" s="135" t="s">
        <v>15</v>
      </c>
      <c r="T7" s="136"/>
      <c r="U7" s="136"/>
      <c r="V7" s="137"/>
      <c r="W7" s="132" t="s">
        <v>16</v>
      </c>
      <c r="X7" s="133"/>
      <c r="Y7" s="133"/>
      <c r="Z7" s="134"/>
      <c r="AA7" s="135" t="s">
        <v>17</v>
      </c>
      <c r="AB7" s="136"/>
      <c r="AC7" s="136"/>
      <c r="AD7" s="137"/>
      <c r="AE7" s="132" t="s">
        <v>14</v>
      </c>
      <c r="AF7" s="133"/>
      <c r="AG7" s="133"/>
      <c r="AH7" s="134"/>
      <c r="AI7" s="135" t="s">
        <v>15</v>
      </c>
      <c r="AJ7" s="136"/>
      <c r="AK7" s="136"/>
      <c r="AL7" s="137"/>
      <c r="AM7" s="132" t="s">
        <v>16</v>
      </c>
      <c r="AN7" s="133"/>
      <c r="AO7" s="133"/>
      <c r="AP7" s="134"/>
      <c r="AQ7" s="135" t="s">
        <v>17</v>
      </c>
      <c r="AR7" s="136"/>
      <c r="AS7" s="136"/>
      <c r="AT7" s="137"/>
      <c r="AU7" s="144"/>
      <c r="AV7" s="144"/>
      <c r="AW7" s="144"/>
    </row>
    <row r="8" spans="1:55" s="9" customFormat="1" ht="32.25" customHeight="1" thickBot="1" x14ac:dyDescent="0.3">
      <c r="A8" s="159"/>
      <c r="B8" s="161"/>
      <c r="C8" s="162"/>
      <c r="D8" s="10" t="s">
        <v>2</v>
      </c>
      <c r="E8" s="10" t="s">
        <v>19</v>
      </c>
      <c r="F8" s="10" t="s">
        <v>18</v>
      </c>
      <c r="G8" s="51" t="s">
        <v>20</v>
      </c>
      <c r="H8" s="51" t="s">
        <v>21</v>
      </c>
      <c r="I8" s="51" t="s">
        <v>22</v>
      </c>
      <c r="J8" s="51" t="s">
        <v>10</v>
      </c>
      <c r="K8" s="57" t="s">
        <v>20</v>
      </c>
      <c r="L8" s="57" t="s">
        <v>21</v>
      </c>
      <c r="M8" s="57" t="s">
        <v>22</v>
      </c>
      <c r="N8" s="57" t="s">
        <v>10</v>
      </c>
      <c r="O8" s="51" t="s">
        <v>20</v>
      </c>
      <c r="P8" s="51" t="s">
        <v>21</v>
      </c>
      <c r="Q8" s="51" t="s">
        <v>22</v>
      </c>
      <c r="R8" s="51" t="s">
        <v>10</v>
      </c>
      <c r="S8" s="57" t="s">
        <v>20</v>
      </c>
      <c r="T8" s="57" t="s">
        <v>21</v>
      </c>
      <c r="U8" s="57" t="s">
        <v>22</v>
      </c>
      <c r="V8" s="57" t="s">
        <v>10</v>
      </c>
      <c r="W8" s="51" t="s">
        <v>20</v>
      </c>
      <c r="X8" s="51" t="s">
        <v>21</v>
      </c>
      <c r="Y8" s="51" t="s">
        <v>22</v>
      </c>
      <c r="Z8" s="51" t="s">
        <v>10</v>
      </c>
      <c r="AA8" s="57" t="s">
        <v>20</v>
      </c>
      <c r="AB8" s="57" t="s">
        <v>21</v>
      </c>
      <c r="AC8" s="57" t="s">
        <v>22</v>
      </c>
      <c r="AD8" s="57" t="s">
        <v>10</v>
      </c>
      <c r="AE8" s="51" t="s">
        <v>20</v>
      </c>
      <c r="AF8" s="51" t="s">
        <v>21</v>
      </c>
      <c r="AG8" s="51" t="s">
        <v>22</v>
      </c>
      <c r="AH8" s="51" t="s">
        <v>10</v>
      </c>
      <c r="AI8" s="57" t="s">
        <v>20</v>
      </c>
      <c r="AJ8" s="57" t="s">
        <v>21</v>
      </c>
      <c r="AK8" s="57" t="s">
        <v>22</v>
      </c>
      <c r="AL8" s="57" t="s">
        <v>10</v>
      </c>
      <c r="AM8" s="51" t="s">
        <v>20</v>
      </c>
      <c r="AN8" s="51" t="s">
        <v>21</v>
      </c>
      <c r="AO8" s="51" t="s">
        <v>22</v>
      </c>
      <c r="AP8" s="51" t="s">
        <v>10</v>
      </c>
      <c r="AQ8" s="57" t="s">
        <v>20</v>
      </c>
      <c r="AR8" s="57" t="s">
        <v>21</v>
      </c>
      <c r="AS8" s="57" t="s">
        <v>22</v>
      </c>
      <c r="AT8" s="57" t="s">
        <v>10</v>
      </c>
      <c r="AU8" s="162"/>
      <c r="AV8" s="162"/>
      <c r="AW8" s="162"/>
    </row>
    <row r="9" spans="1:55" ht="32.25" customHeight="1" x14ac:dyDescent="0.35">
      <c r="A9" s="179" t="s">
        <v>38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</row>
    <row r="10" spans="1:55" ht="32.25" customHeight="1" x14ac:dyDescent="0.35">
      <c r="A10" s="43">
        <v>1</v>
      </c>
      <c r="B10" s="11" t="s">
        <v>24</v>
      </c>
      <c r="C10" s="1"/>
      <c r="D10" s="2"/>
      <c r="E10" s="2"/>
      <c r="F10" s="2"/>
      <c r="G10" s="52"/>
      <c r="H10" s="52"/>
      <c r="I10" s="52"/>
      <c r="J10" s="53"/>
      <c r="K10" s="66"/>
      <c r="L10" s="66"/>
      <c r="M10" s="66"/>
      <c r="N10" s="66"/>
      <c r="O10" s="52"/>
      <c r="P10" s="52"/>
      <c r="Q10" s="52"/>
      <c r="R10" s="52"/>
      <c r="S10" s="66"/>
      <c r="T10" s="66"/>
      <c r="U10" s="66"/>
      <c r="V10" s="66"/>
      <c r="W10" s="52"/>
      <c r="X10" s="52"/>
      <c r="Y10" s="52"/>
      <c r="Z10" s="52"/>
      <c r="AA10" s="66"/>
      <c r="AB10" s="66"/>
      <c r="AC10" s="66"/>
      <c r="AD10" s="66"/>
      <c r="AE10" s="52"/>
      <c r="AF10" s="52"/>
      <c r="AG10" s="52"/>
      <c r="AH10" s="52"/>
      <c r="AI10" s="66"/>
      <c r="AJ10" s="66"/>
      <c r="AK10" s="66"/>
      <c r="AL10" s="66"/>
      <c r="AM10" s="52"/>
      <c r="AN10" s="52"/>
      <c r="AO10" s="52"/>
      <c r="AP10" s="52"/>
      <c r="AQ10" s="66"/>
      <c r="AR10" s="66"/>
      <c r="AS10" s="66"/>
      <c r="AT10" s="66"/>
      <c r="AU10" s="2"/>
      <c r="AV10" s="2"/>
      <c r="AW10" s="2"/>
    </row>
    <row r="11" spans="1:55" ht="32.25" customHeight="1" x14ac:dyDescent="0.35">
      <c r="A11" s="43">
        <v>2</v>
      </c>
      <c r="B11" s="11" t="s">
        <v>34</v>
      </c>
      <c r="C11" s="1"/>
      <c r="D11" s="2"/>
      <c r="E11" s="2"/>
      <c r="F11" s="2"/>
      <c r="G11" s="52"/>
      <c r="H11" s="52"/>
      <c r="I11" s="52"/>
      <c r="J11" s="52"/>
      <c r="K11" s="66"/>
      <c r="L11" s="66"/>
      <c r="M11" s="66"/>
      <c r="N11" s="66"/>
      <c r="O11" s="52"/>
      <c r="P11" s="52"/>
      <c r="Q11" s="52"/>
      <c r="R11" s="52"/>
      <c r="S11" s="66"/>
      <c r="T11" s="66"/>
      <c r="U11" s="66"/>
      <c r="V11" s="66"/>
      <c r="W11" s="52"/>
      <c r="X11" s="52"/>
      <c r="Y11" s="52"/>
      <c r="Z11" s="52"/>
      <c r="AA11" s="66"/>
      <c r="AB11" s="66"/>
      <c r="AC11" s="66"/>
      <c r="AD11" s="66"/>
      <c r="AE11" s="52"/>
      <c r="AF11" s="52"/>
      <c r="AG11" s="52"/>
      <c r="AH11" s="52"/>
      <c r="AI11" s="66"/>
      <c r="AJ11" s="66"/>
      <c r="AK11" s="66"/>
      <c r="AL11" s="66"/>
      <c r="AM11" s="52"/>
      <c r="AN11" s="52"/>
      <c r="AO11" s="52"/>
      <c r="AP11" s="52"/>
      <c r="AQ11" s="66"/>
      <c r="AR11" s="66"/>
      <c r="AS11" s="66"/>
      <c r="AT11" s="66"/>
      <c r="AU11" s="2"/>
      <c r="AV11" s="2"/>
      <c r="AW11" s="2"/>
    </row>
    <row r="12" spans="1:55" ht="47.25" customHeight="1" x14ac:dyDescent="0.35">
      <c r="A12" s="43">
        <v>3</v>
      </c>
      <c r="B12" s="11" t="s">
        <v>35</v>
      </c>
      <c r="C12" s="1"/>
      <c r="D12" s="2"/>
      <c r="E12" s="2"/>
      <c r="F12" s="2"/>
      <c r="G12" s="52"/>
      <c r="H12" s="52"/>
      <c r="I12" s="52"/>
      <c r="J12" s="52"/>
      <c r="K12" s="66"/>
      <c r="L12" s="66"/>
      <c r="M12" s="66"/>
      <c r="N12" s="146"/>
      <c r="O12" s="52"/>
      <c r="P12" s="52"/>
      <c r="Q12" s="52"/>
      <c r="R12" s="52"/>
      <c r="S12" s="66"/>
      <c r="T12" s="66"/>
      <c r="U12" s="66"/>
      <c r="V12" s="66"/>
      <c r="W12" s="52"/>
      <c r="X12" s="52"/>
      <c r="Y12" s="52"/>
      <c r="Z12" s="52"/>
      <c r="AA12" s="66"/>
      <c r="AB12" s="66"/>
      <c r="AC12" s="66"/>
      <c r="AD12" s="66"/>
      <c r="AE12" s="52"/>
      <c r="AF12" s="52"/>
      <c r="AG12" s="52"/>
      <c r="AH12" s="52"/>
      <c r="AI12" s="66"/>
      <c r="AJ12" s="66"/>
      <c r="AK12" s="66"/>
      <c r="AL12" s="66"/>
      <c r="AM12" s="52"/>
      <c r="AN12" s="52"/>
      <c r="AO12" s="52"/>
      <c r="AP12" s="52"/>
      <c r="AQ12" s="66"/>
      <c r="AR12" s="66"/>
      <c r="AS12" s="66"/>
      <c r="AT12" s="66"/>
      <c r="AU12" s="2"/>
      <c r="AV12" s="77"/>
      <c r="AW12" s="77"/>
    </row>
    <row r="13" spans="1:55" ht="32.25" customHeight="1" x14ac:dyDescent="0.35">
      <c r="A13" s="43">
        <v>4</v>
      </c>
      <c r="B13" s="11" t="s">
        <v>25</v>
      </c>
      <c r="C13" s="1"/>
      <c r="D13" s="2"/>
      <c r="E13" s="2"/>
      <c r="F13" s="2"/>
      <c r="G13" s="52"/>
      <c r="H13" s="52"/>
      <c r="I13" s="52"/>
      <c r="J13" s="52"/>
      <c r="K13" s="66"/>
      <c r="L13" s="66"/>
      <c r="M13" s="66"/>
      <c r="N13" s="148"/>
      <c r="O13" s="52"/>
      <c r="P13" s="52"/>
      <c r="Q13" s="52"/>
      <c r="R13" s="52"/>
      <c r="S13" s="66"/>
      <c r="T13" s="66"/>
      <c r="U13" s="66"/>
      <c r="V13" s="66"/>
      <c r="W13" s="52"/>
      <c r="X13" s="52"/>
      <c r="Y13" s="52"/>
      <c r="Z13" s="52"/>
      <c r="AA13" s="66"/>
      <c r="AB13" s="66"/>
      <c r="AC13" s="66"/>
      <c r="AD13" s="66"/>
      <c r="AE13" s="52"/>
      <c r="AF13" s="52"/>
      <c r="AG13" s="52"/>
      <c r="AH13" s="52"/>
      <c r="AI13" s="66"/>
      <c r="AJ13" s="66"/>
      <c r="AK13" s="66"/>
      <c r="AL13" s="66"/>
      <c r="AM13" s="52"/>
      <c r="AN13" s="52"/>
      <c r="AO13" s="52"/>
      <c r="AP13" s="52"/>
      <c r="AQ13" s="66"/>
      <c r="AR13" s="66"/>
      <c r="AS13" s="66"/>
      <c r="AT13" s="66"/>
      <c r="AU13" s="2"/>
      <c r="AV13" s="77"/>
      <c r="AW13" s="77"/>
    </row>
    <row r="14" spans="1:55" ht="58.5" customHeight="1" x14ac:dyDescent="0.35">
      <c r="A14" s="43">
        <v>5</v>
      </c>
      <c r="B14" s="46" t="s">
        <v>44</v>
      </c>
      <c r="C14" s="1"/>
      <c r="D14" s="2"/>
      <c r="E14" s="2"/>
      <c r="F14" s="2"/>
      <c r="G14" s="52"/>
      <c r="H14" s="52"/>
      <c r="I14" s="52"/>
      <c r="J14" s="52"/>
      <c r="K14" s="66"/>
      <c r="L14" s="66"/>
      <c r="M14" s="66"/>
      <c r="N14" s="65"/>
      <c r="O14" s="52"/>
      <c r="P14" s="52"/>
      <c r="Q14" s="52"/>
      <c r="R14" s="52"/>
      <c r="S14" s="66"/>
      <c r="T14" s="66"/>
      <c r="U14" s="66"/>
      <c r="V14" s="66"/>
      <c r="W14" s="52"/>
      <c r="X14" s="52"/>
      <c r="Y14" s="52"/>
      <c r="Z14" s="52"/>
      <c r="AA14" s="66"/>
      <c r="AB14" s="66"/>
      <c r="AC14" s="66"/>
      <c r="AD14" s="66"/>
      <c r="AE14" s="52"/>
      <c r="AF14" s="52"/>
      <c r="AG14" s="52"/>
      <c r="AH14" s="52"/>
      <c r="AI14" s="66"/>
      <c r="AJ14" s="66"/>
      <c r="AK14" s="66"/>
      <c r="AL14" s="66"/>
      <c r="AM14" s="52"/>
      <c r="AN14" s="52"/>
      <c r="AO14" s="52"/>
      <c r="AP14" s="52"/>
      <c r="AQ14" s="66"/>
      <c r="AR14" s="66"/>
      <c r="AS14" s="66"/>
      <c r="AT14" s="66"/>
      <c r="AU14" s="39"/>
      <c r="AV14" s="44"/>
      <c r="AW14" s="39"/>
    </row>
    <row r="15" spans="1:55" ht="56.25" customHeight="1" x14ac:dyDescent="0.35">
      <c r="A15" s="43">
        <v>6</v>
      </c>
      <c r="B15" s="47" t="s">
        <v>31</v>
      </c>
      <c r="C15" s="1"/>
      <c r="D15" s="2"/>
      <c r="E15" s="2"/>
      <c r="F15" s="2"/>
      <c r="G15" s="52"/>
      <c r="H15" s="52"/>
      <c r="I15" s="52"/>
      <c r="J15" s="52"/>
      <c r="K15" s="66"/>
      <c r="L15" s="66"/>
      <c r="M15" s="66"/>
      <c r="N15" s="66"/>
      <c r="O15" s="52"/>
      <c r="P15" s="52"/>
      <c r="Q15" s="52"/>
      <c r="R15" s="52"/>
      <c r="S15" s="66"/>
      <c r="T15" s="66"/>
      <c r="U15" s="66"/>
      <c r="V15" s="66"/>
      <c r="W15" s="52"/>
      <c r="X15" s="52"/>
      <c r="Y15" s="52"/>
      <c r="Z15" s="52"/>
      <c r="AA15" s="66"/>
      <c r="AB15" s="66"/>
      <c r="AC15" s="66"/>
      <c r="AD15" s="66"/>
      <c r="AE15" s="52"/>
      <c r="AF15" s="52"/>
      <c r="AG15" s="52"/>
      <c r="AH15" s="52"/>
      <c r="AI15" s="66"/>
      <c r="AJ15" s="66"/>
      <c r="AK15" s="66"/>
      <c r="AL15" s="66"/>
      <c r="AM15" s="52"/>
      <c r="AN15" s="52"/>
      <c r="AO15" s="52"/>
      <c r="AP15" s="52"/>
      <c r="AQ15" s="66"/>
      <c r="AR15" s="66"/>
      <c r="AS15" s="66"/>
      <c r="AT15" s="66"/>
      <c r="AU15" s="61"/>
      <c r="AV15" s="61"/>
      <c r="AW15" s="61"/>
    </row>
    <row r="16" spans="1:55" s="12" customFormat="1" ht="32.25" customHeight="1" x14ac:dyDescent="0.35">
      <c r="A16" s="125" t="s">
        <v>11</v>
      </c>
      <c r="B16" s="126"/>
      <c r="C16" s="62"/>
      <c r="D16" s="62"/>
      <c r="E16" s="62"/>
      <c r="F16" s="62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8"/>
      <c r="AV16" s="68"/>
      <c r="AW16" s="66"/>
      <c r="AX16" s="7"/>
      <c r="AY16" s="7"/>
      <c r="BA16" s="7"/>
      <c r="BB16" s="7"/>
      <c r="BC16" s="7"/>
    </row>
    <row r="17" spans="1:55" ht="32.25" customHeight="1" x14ac:dyDescent="0.35">
      <c r="A17" s="177" t="s">
        <v>39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</row>
    <row r="18" spans="1:55" ht="32.25" customHeight="1" x14ac:dyDescent="0.35">
      <c r="A18" s="42">
        <v>1</v>
      </c>
      <c r="B18" s="13"/>
      <c r="C18" s="1"/>
      <c r="D18" s="2"/>
      <c r="E18" s="2"/>
      <c r="F18" s="3"/>
      <c r="G18" s="52"/>
      <c r="H18" s="52"/>
      <c r="I18" s="52"/>
      <c r="J18" s="52"/>
      <c r="K18" s="66"/>
      <c r="L18" s="66"/>
      <c r="M18" s="66"/>
      <c r="N18" s="66"/>
      <c r="O18" s="52"/>
      <c r="P18" s="52"/>
      <c r="Q18" s="52"/>
      <c r="R18" s="52"/>
      <c r="S18" s="66"/>
      <c r="T18" s="66"/>
      <c r="U18" s="66"/>
      <c r="V18" s="66"/>
      <c r="W18" s="52"/>
      <c r="X18" s="52"/>
      <c r="Y18" s="52"/>
      <c r="Z18" s="52"/>
      <c r="AA18" s="66"/>
      <c r="AB18" s="66"/>
      <c r="AC18" s="66"/>
      <c r="AD18" s="66"/>
      <c r="AE18" s="52"/>
      <c r="AF18" s="52"/>
      <c r="AG18" s="52"/>
      <c r="AH18" s="52"/>
      <c r="AI18" s="66"/>
      <c r="AJ18" s="66"/>
      <c r="AK18" s="66"/>
      <c r="AL18" s="66"/>
      <c r="AM18" s="52"/>
      <c r="AN18" s="52"/>
      <c r="AO18" s="52"/>
      <c r="AP18" s="52"/>
      <c r="AQ18" s="66"/>
      <c r="AR18" s="66"/>
      <c r="AS18" s="66"/>
      <c r="AT18" s="66"/>
      <c r="AU18" s="2"/>
      <c r="AV18" s="2"/>
      <c r="AW18" s="2"/>
    </row>
    <row r="19" spans="1:55" ht="32.25" customHeight="1" x14ac:dyDescent="0.35">
      <c r="A19" s="42">
        <v>2</v>
      </c>
      <c r="B19" s="13"/>
      <c r="C19" s="1"/>
      <c r="D19" s="62"/>
      <c r="E19" s="62"/>
      <c r="F19" s="72"/>
      <c r="G19" s="52"/>
      <c r="H19" s="52"/>
      <c r="I19" s="52"/>
      <c r="J19" s="52"/>
      <c r="K19" s="66"/>
      <c r="L19" s="66"/>
      <c r="M19" s="66"/>
      <c r="N19" s="66"/>
      <c r="O19" s="52"/>
      <c r="P19" s="52"/>
      <c r="Q19" s="52"/>
      <c r="R19" s="52"/>
      <c r="S19" s="66"/>
      <c r="T19" s="66"/>
      <c r="U19" s="66"/>
      <c r="V19" s="66"/>
      <c r="W19" s="52"/>
      <c r="X19" s="52"/>
      <c r="Y19" s="52"/>
      <c r="Z19" s="52"/>
      <c r="AA19" s="66"/>
      <c r="AB19" s="66"/>
      <c r="AC19" s="66"/>
      <c r="AD19" s="66"/>
      <c r="AE19" s="52"/>
      <c r="AF19" s="52"/>
      <c r="AG19" s="52"/>
      <c r="AH19" s="52"/>
      <c r="AI19" s="66"/>
      <c r="AJ19" s="66"/>
      <c r="AK19" s="66"/>
      <c r="AL19" s="66"/>
      <c r="AM19" s="52"/>
      <c r="AN19" s="52"/>
      <c r="AO19" s="52"/>
      <c r="AP19" s="52"/>
      <c r="AQ19" s="66"/>
      <c r="AR19" s="66"/>
      <c r="AS19" s="66"/>
      <c r="AT19" s="66"/>
      <c r="AU19" s="2"/>
      <c r="AV19" s="2"/>
      <c r="AW19" s="2"/>
    </row>
    <row r="20" spans="1:55" s="12" customFormat="1" ht="32.25" customHeight="1" x14ac:dyDescent="0.35">
      <c r="A20" s="125" t="s">
        <v>11</v>
      </c>
      <c r="B20" s="126"/>
      <c r="C20" s="62"/>
      <c r="D20" s="62"/>
      <c r="E20" s="62"/>
      <c r="F20" s="62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7"/>
      <c r="AY20" s="7"/>
      <c r="BA20" s="7"/>
      <c r="BB20" s="7"/>
      <c r="BC20" s="7"/>
    </row>
    <row r="21" spans="1:55" ht="32.25" customHeight="1" x14ac:dyDescent="0.35">
      <c r="A21" s="177" t="s">
        <v>40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</row>
    <row r="22" spans="1:55" s="14" customFormat="1" ht="35.25" customHeight="1" x14ac:dyDescent="0.35">
      <c r="A22" s="43">
        <v>1</v>
      </c>
      <c r="B22" s="74"/>
      <c r="C22" s="1"/>
      <c r="D22" s="3"/>
      <c r="E22" s="3"/>
      <c r="F22" s="2"/>
      <c r="G22" s="52"/>
      <c r="H22" s="52"/>
      <c r="I22" s="52"/>
      <c r="J22" s="52"/>
      <c r="K22" s="59"/>
      <c r="L22" s="59"/>
      <c r="M22" s="59"/>
      <c r="N22" s="59"/>
      <c r="O22" s="52"/>
      <c r="P22" s="52"/>
      <c r="Q22" s="52"/>
      <c r="R22" s="52"/>
      <c r="S22" s="66"/>
      <c r="T22" s="66"/>
      <c r="U22" s="66"/>
      <c r="V22" s="66"/>
      <c r="W22" s="52"/>
      <c r="X22" s="52"/>
      <c r="Y22" s="52"/>
      <c r="Z22" s="52"/>
      <c r="AA22" s="66"/>
      <c r="AB22" s="66"/>
      <c r="AC22" s="66"/>
      <c r="AD22" s="66"/>
      <c r="AE22" s="52"/>
      <c r="AF22" s="52"/>
      <c r="AG22" s="52"/>
      <c r="AH22" s="52"/>
      <c r="AI22" s="66"/>
      <c r="AJ22" s="66"/>
      <c r="AK22" s="66"/>
      <c r="AL22" s="66"/>
      <c r="AM22" s="52"/>
      <c r="AN22" s="52"/>
      <c r="AO22" s="52"/>
      <c r="AP22" s="52"/>
      <c r="AQ22" s="66"/>
      <c r="AR22" s="66"/>
      <c r="AS22" s="66"/>
      <c r="AT22" s="66"/>
      <c r="AU22" s="2"/>
      <c r="AV22" s="2"/>
      <c r="AW22" s="2"/>
      <c r="BA22" s="7"/>
      <c r="BB22" s="7"/>
      <c r="BC22" s="7"/>
    </row>
    <row r="23" spans="1:55" s="14" customFormat="1" ht="35.25" customHeight="1" x14ac:dyDescent="0.35">
      <c r="A23" s="43">
        <v>2</v>
      </c>
      <c r="B23" s="74"/>
      <c r="C23" s="73"/>
      <c r="D23" s="72"/>
      <c r="E23" s="72"/>
      <c r="F23" s="62"/>
      <c r="G23" s="52"/>
      <c r="H23" s="52"/>
      <c r="I23" s="52"/>
      <c r="J23" s="52"/>
      <c r="K23" s="59"/>
      <c r="L23" s="59"/>
      <c r="M23" s="59"/>
      <c r="N23" s="59"/>
      <c r="O23" s="52"/>
      <c r="P23" s="52"/>
      <c r="Q23" s="52"/>
      <c r="R23" s="52"/>
      <c r="S23" s="66"/>
      <c r="T23" s="66"/>
      <c r="U23" s="66"/>
      <c r="V23" s="66"/>
      <c r="W23" s="52"/>
      <c r="X23" s="52"/>
      <c r="Y23" s="52"/>
      <c r="Z23" s="52"/>
      <c r="AA23" s="66"/>
      <c r="AB23" s="66"/>
      <c r="AC23" s="66"/>
      <c r="AD23" s="66"/>
      <c r="AE23" s="52"/>
      <c r="AF23" s="52"/>
      <c r="AG23" s="52"/>
      <c r="AH23" s="52"/>
      <c r="AI23" s="66"/>
      <c r="AJ23" s="66"/>
      <c r="AK23" s="66"/>
      <c r="AL23" s="66"/>
      <c r="AM23" s="52"/>
      <c r="AN23" s="52"/>
      <c r="AO23" s="52"/>
      <c r="AP23" s="52"/>
      <c r="AQ23" s="66"/>
      <c r="AR23" s="66"/>
      <c r="AS23" s="66"/>
      <c r="AT23" s="66"/>
      <c r="AU23" s="2"/>
      <c r="AV23" s="2"/>
      <c r="AW23" s="2"/>
      <c r="BA23" s="7"/>
      <c r="BB23" s="7"/>
      <c r="BC23" s="7"/>
    </row>
    <row r="24" spans="1:55" s="14" customFormat="1" ht="30.75" customHeight="1" x14ac:dyDescent="0.35">
      <c r="A24" s="69"/>
      <c r="B24" s="75" t="s">
        <v>11</v>
      </c>
      <c r="C24" s="73"/>
      <c r="D24" s="72"/>
      <c r="E24" s="72"/>
      <c r="F24" s="62"/>
      <c r="G24" s="59"/>
      <c r="H24" s="59"/>
      <c r="I24" s="59"/>
      <c r="J24" s="59"/>
      <c r="K24" s="59"/>
      <c r="L24" s="59"/>
      <c r="M24" s="59"/>
      <c r="N24" s="59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BA24" s="7"/>
      <c r="BB24" s="7"/>
      <c r="BC24" s="7"/>
    </row>
    <row r="25" spans="1:55" ht="32.25" customHeight="1" x14ac:dyDescent="0.35">
      <c r="A25" s="177" t="s">
        <v>41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</row>
    <row r="26" spans="1:55" ht="32.25" customHeight="1" x14ac:dyDescent="0.35">
      <c r="A26" s="55">
        <v>1</v>
      </c>
      <c r="B26" s="67"/>
      <c r="C26" s="56"/>
      <c r="D26" s="52"/>
      <c r="E26" s="52"/>
      <c r="F26" s="54"/>
      <c r="G26" s="54"/>
      <c r="H26" s="54"/>
      <c r="I26" s="54"/>
      <c r="J26" s="54"/>
      <c r="K26" s="54"/>
      <c r="L26" s="52"/>
      <c r="M26" s="52"/>
      <c r="N26" s="52"/>
      <c r="O26" s="54"/>
      <c r="P26" s="54"/>
      <c r="Q26" s="54"/>
      <c r="R26" s="54"/>
      <c r="S26" s="54"/>
      <c r="T26" s="54"/>
      <c r="U26" s="54"/>
      <c r="V26" s="54"/>
      <c r="W26" s="52"/>
      <c r="X26" s="52"/>
      <c r="Y26" s="52"/>
      <c r="Z26" s="52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2"/>
      <c r="AN26" s="52"/>
      <c r="AO26" s="52"/>
      <c r="AP26" s="52"/>
      <c r="AQ26" s="54"/>
      <c r="AR26" s="54"/>
      <c r="AS26" s="54"/>
      <c r="AT26" s="54"/>
      <c r="AU26" s="52"/>
      <c r="AV26" s="52"/>
      <c r="AW26" s="52"/>
    </row>
    <row r="27" spans="1:55" ht="32.25" customHeight="1" x14ac:dyDescent="0.35">
      <c r="A27" s="181" t="s">
        <v>11</v>
      </c>
      <c r="B27" s="181"/>
      <c r="C27" s="62"/>
      <c r="D27" s="62"/>
      <c r="E27" s="62"/>
      <c r="F27" s="62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</row>
    <row r="28" spans="1:55" ht="32.25" customHeight="1" x14ac:dyDescent="0.35">
      <c r="A28" s="82"/>
      <c r="B28" s="82" t="s">
        <v>42</v>
      </c>
      <c r="C28" s="62"/>
      <c r="D28" s="62"/>
      <c r="E28" s="62"/>
      <c r="F28" s="62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</row>
    <row r="29" spans="1:55" ht="32.25" customHeight="1" x14ac:dyDescent="0.35">
      <c r="A29" s="160" t="s">
        <v>43</v>
      </c>
      <c r="B29" s="160"/>
      <c r="C29" s="2"/>
      <c r="D29" s="62"/>
      <c r="E29" s="62"/>
      <c r="F29" s="62"/>
      <c r="G29" s="63"/>
      <c r="H29" s="63"/>
      <c r="I29" s="63"/>
      <c r="J29" s="63">
        <v>30</v>
      </c>
      <c r="K29" s="63"/>
      <c r="L29" s="63"/>
      <c r="M29" s="63"/>
      <c r="N29" s="63">
        <v>30</v>
      </c>
      <c r="O29" s="63"/>
      <c r="P29" s="63"/>
      <c r="Q29" s="63"/>
      <c r="R29" s="63">
        <v>30</v>
      </c>
      <c r="S29" s="63"/>
      <c r="T29" s="63"/>
      <c r="U29" s="63"/>
      <c r="V29" s="63">
        <v>30</v>
      </c>
      <c r="W29" s="63"/>
      <c r="X29" s="63"/>
      <c r="Y29" s="63"/>
      <c r="Z29" s="63">
        <v>30</v>
      </c>
      <c r="AA29" s="63"/>
      <c r="AB29" s="63"/>
      <c r="AC29" s="63"/>
      <c r="AD29" s="63">
        <v>30</v>
      </c>
      <c r="AE29" s="63"/>
      <c r="AF29" s="63"/>
      <c r="AG29" s="63"/>
      <c r="AH29" s="63">
        <v>30</v>
      </c>
      <c r="AI29" s="63"/>
      <c r="AJ29" s="63"/>
      <c r="AK29" s="63"/>
      <c r="AL29" s="63">
        <v>30</v>
      </c>
      <c r="AM29" s="63"/>
      <c r="AN29" s="63"/>
      <c r="AO29" s="63"/>
      <c r="AP29" s="63">
        <v>30</v>
      </c>
      <c r="AQ29" s="63"/>
      <c r="AR29" s="63"/>
      <c r="AS29" s="63"/>
      <c r="AT29" s="63">
        <v>30</v>
      </c>
      <c r="AU29" s="63"/>
      <c r="AV29" s="63"/>
      <c r="AW29" s="63">
        <f>J29+N29+R29+V29+Z29+AD29+AH29+AL29+AP29+AT29</f>
        <v>300</v>
      </c>
    </row>
    <row r="30" spans="1:55" s="119" customFormat="1" ht="32.25" customHeight="1" x14ac:dyDescent="0.25">
      <c r="A30" s="117" t="s">
        <v>47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</row>
    <row r="31" spans="1:55" ht="57.75" customHeight="1" x14ac:dyDescent="0.35">
      <c r="A31" s="182" t="s">
        <v>36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</row>
    <row r="32" spans="1:55" s="32" customFormat="1" ht="32.25" customHeight="1" x14ac:dyDescent="0.35">
      <c r="A32" s="174"/>
      <c r="B32" s="174"/>
      <c r="C32" s="17"/>
      <c r="D32" s="17"/>
      <c r="E32" s="17"/>
      <c r="F32" s="1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17"/>
      <c r="AV32" s="17"/>
      <c r="AW32" s="17"/>
    </row>
    <row r="33" spans="1:49" s="32" customFormat="1" ht="32.25" customHeight="1" x14ac:dyDescent="0.35">
      <c r="A33" s="174"/>
      <c r="B33" s="174"/>
      <c r="C33" s="17"/>
      <c r="D33" s="17"/>
      <c r="E33" s="17"/>
      <c r="F33" s="1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8"/>
      <c r="AV33" s="17"/>
      <c r="AW33" s="17"/>
    </row>
    <row r="34" spans="1:49" s="32" customFormat="1" ht="32.25" customHeight="1" x14ac:dyDescent="0.35">
      <c r="A34" s="174"/>
      <c r="B34" s="174"/>
      <c r="C34" s="17"/>
      <c r="D34" s="17"/>
      <c r="E34" s="17"/>
      <c r="F34" s="1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17"/>
      <c r="AV34" s="17"/>
      <c r="AW34" s="17"/>
    </row>
    <row r="35" spans="1:49" s="32" customFormat="1" ht="32.25" customHeight="1" x14ac:dyDescent="0.35">
      <c r="A35" s="174"/>
      <c r="B35" s="174"/>
      <c r="C35" s="17"/>
      <c r="D35" s="17"/>
      <c r="E35" s="17"/>
      <c r="F35" s="1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17"/>
      <c r="AV35" s="17"/>
      <c r="AW35" s="17"/>
    </row>
    <row r="36" spans="1:49" ht="32.25" customHeight="1" x14ac:dyDescent="0.35">
      <c r="A36" s="14"/>
      <c r="B36" s="6"/>
    </row>
    <row r="37" spans="1:49" ht="32.25" customHeight="1" x14ac:dyDescent="0.35">
      <c r="A37" s="14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</row>
    <row r="38" spans="1:49" ht="32.25" customHeight="1" x14ac:dyDescent="0.35">
      <c r="A38" s="14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</row>
    <row r="39" spans="1:49" ht="32.25" customHeight="1" x14ac:dyDescent="0.35">
      <c r="A39" s="14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</row>
    <row r="40" spans="1:49" ht="32.25" customHeight="1" x14ac:dyDescent="0.35">
      <c r="A40" s="14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</row>
    <row r="41" spans="1:49" ht="32.25" customHeight="1" x14ac:dyDescent="0.35">
      <c r="A41" s="14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</row>
    <row r="42" spans="1:49" ht="32.25" customHeight="1" x14ac:dyDescent="0.3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54.75" customHeight="1" x14ac:dyDescent="0.35">
      <c r="A43" s="14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</row>
    <row r="44" spans="1:49" s="32" customFormat="1" ht="32.25" customHeight="1" x14ac:dyDescent="0.35">
      <c r="A44" s="25"/>
      <c r="B44" s="26"/>
      <c r="C44" s="27"/>
      <c r="D44" s="28"/>
      <c r="E44" s="29"/>
      <c r="F44" s="28"/>
      <c r="G44" s="28"/>
      <c r="H44" s="28"/>
      <c r="I44" s="28"/>
      <c r="J44" s="28"/>
      <c r="K44" s="28"/>
      <c r="L44" s="28"/>
      <c r="M44" s="30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31"/>
      <c r="AW44" s="28"/>
    </row>
    <row r="45" spans="1:49" s="32" customFormat="1" ht="32.25" customHeight="1" x14ac:dyDescent="0.35">
      <c r="A45" s="25"/>
      <c r="B45" s="26"/>
      <c r="C45" s="27"/>
      <c r="D45" s="28"/>
      <c r="E45" s="29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31"/>
      <c r="AW45" s="28"/>
    </row>
    <row r="46" spans="1:49" s="32" customFormat="1" ht="32.25" customHeight="1" x14ac:dyDescent="0.35">
      <c r="A46" s="25"/>
      <c r="B46" s="26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31"/>
      <c r="AW46" s="28"/>
    </row>
    <row r="47" spans="1:49" s="32" customFormat="1" ht="32.25" customHeight="1" x14ac:dyDescent="0.35">
      <c r="A47" s="25"/>
      <c r="B47" s="26"/>
      <c r="C47" s="27"/>
      <c r="D47" s="28"/>
      <c r="E47" s="28"/>
      <c r="F47" s="28"/>
      <c r="G47" s="33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31"/>
      <c r="AW47" s="30"/>
    </row>
    <row r="48" spans="1:49" s="32" customFormat="1" ht="32.25" customHeight="1" x14ac:dyDescent="0.35">
      <c r="A48" s="25"/>
      <c r="B48" s="26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31"/>
      <c r="AW48" s="28"/>
    </row>
    <row r="49" spans="1:56" s="32" customFormat="1" ht="32.25" customHeight="1" x14ac:dyDescent="0.35">
      <c r="A49" s="25"/>
      <c r="B49" s="26"/>
      <c r="C49" s="2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71"/>
      <c r="Y49" s="171"/>
      <c r="Z49" s="171"/>
      <c r="AA49" s="171"/>
      <c r="AB49" s="171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71"/>
      <c r="AO49" s="171"/>
      <c r="AP49" s="171"/>
      <c r="AQ49" s="171"/>
      <c r="AR49" s="171"/>
      <c r="AS49" s="16"/>
      <c r="AT49" s="16"/>
      <c r="AU49" s="16"/>
      <c r="AV49" s="34"/>
      <c r="AW49" s="16"/>
    </row>
    <row r="50" spans="1:56" s="32" customFormat="1" ht="32.25" customHeight="1" x14ac:dyDescent="0.35">
      <c r="A50" s="35"/>
      <c r="B50" s="36"/>
      <c r="C50" s="3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71"/>
      <c r="Y50" s="171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71"/>
      <c r="AO50" s="171"/>
      <c r="AP50" s="16"/>
      <c r="AQ50" s="16"/>
      <c r="AR50" s="16"/>
      <c r="AS50" s="16"/>
      <c r="AT50" s="16"/>
      <c r="AU50" s="16"/>
      <c r="AV50" s="16"/>
      <c r="AW50" s="16"/>
    </row>
    <row r="51" spans="1:56" ht="32.25" customHeight="1" x14ac:dyDescent="0.35">
      <c r="A51" s="14"/>
      <c r="B51" s="6"/>
      <c r="C51" s="6"/>
      <c r="D51" s="4"/>
      <c r="E51" s="17"/>
      <c r="F51" s="17"/>
      <c r="G51" s="17"/>
      <c r="H51" s="17"/>
      <c r="I51" s="17"/>
      <c r="J51" s="16"/>
      <c r="K51" s="16"/>
      <c r="L51" s="16"/>
      <c r="M51" s="18"/>
      <c r="N51" s="16"/>
      <c r="O51" s="16"/>
      <c r="P51" s="16"/>
      <c r="Q51" s="16"/>
      <c r="R51" s="17"/>
      <c r="S51" s="16"/>
      <c r="T51" s="16"/>
      <c r="U51" s="16"/>
      <c r="V51" s="18"/>
      <c r="W51" s="17"/>
      <c r="X51" s="171"/>
      <c r="Y51" s="171"/>
      <c r="Z51" s="171"/>
      <c r="AA51" s="173"/>
      <c r="AB51" s="173"/>
      <c r="AE51" s="16"/>
      <c r="AF51" s="16"/>
      <c r="AG51" s="16"/>
      <c r="AH51" s="17"/>
      <c r="AI51" s="16"/>
      <c r="AJ51" s="16"/>
      <c r="AK51" s="16"/>
      <c r="AL51" s="18"/>
      <c r="AM51" s="17"/>
      <c r="AN51" s="171"/>
      <c r="AO51" s="171"/>
      <c r="AP51" s="171"/>
      <c r="AQ51" s="173"/>
      <c r="AR51" s="173"/>
    </row>
    <row r="52" spans="1:56" ht="32.25" customHeight="1" x14ac:dyDescent="0.35">
      <c r="A52" s="14"/>
      <c r="B52" s="6"/>
      <c r="C52" s="6"/>
      <c r="D52" s="4"/>
      <c r="E52" s="17"/>
      <c r="F52" s="17"/>
      <c r="G52" s="17"/>
      <c r="H52" s="17"/>
      <c r="I52" s="17"/>
      <c r="J52" s="16"/>
      <c r="K52" s="16"/>
      <c r="L52" s="16"/>
      <c r="M52" s="18"/>
      <c r="N52" s="16"/>
      <c r="O52" s="16"/>
      <c r="P52" s="16"/>
      <c r="Q52" s="16"/>
      <c r="R52" s="17"/>
      <c r="S52" s="16"/>
      <c r="T52" s="16"/>
      <c r="U52" s="16"/>
      <c r="V52" s="18"/>
      <c r="W52" s="17"/>
      <c r="X52" s="171"/>
      <c r="Y52" s="171"/>
      <c r="Z52" s="16"/>
      <c r="AA52" s="173"/>
      <c r="AB52" s="174"/>
      <c r="AE52" s="16"/>
      <c r="AF52" s="16"/>
      <c r="AG52" s="16"/>
      <c r="AH52" s="17"/>
      <c r="AI52" s="16"/>
      <c r="AJ52" s="16"/>
      <c r="AK52" s="16"/>
      <c r="AL52" s="18"/>
      <c r="AM52" s="17"/>
      <c r="AN52" s="171"/>
      <c r="AO52" s="171"/>
      <c r="AP52" s="16"/>
      <c r="AQ52" s="173"/>
      <c r="AR52" s="174"/>
    </row>
    <row r="53" spans="1:56" ht="32.25" customHeight="1" x14ac:dyDescent="0.35">
      <c r="A53" s="14"/>
      <c r="B53" s="6"/>
      <c r="C53" s="6"/>
      <c r="D53" s="4"/>
      <c r="E53" s="17"/>
      <c r="F53" s="17"/>
      <c r="G53" s="17"/>
      <c r="H53" s="17"/>
      <c r="I53" s="17"/>
      <c r="J53" s="16"/>
      <c r="K53" s="16"/>
      <c r="L53" s="16"/>
      <c r="M53" s="17"/>
      <c r="N53" s="16"/>
      <c r="O53" s="16"/>
      <c r="P53" s="16"/>
      <c r="Q53" s="16"/>
      <c r="R53" s="17"/>
      <c r="S53" s="16"/>
      <c r="T53" s="16"/>
      <c r="U53" s="16"/>
      <c r="V53" s="17"/>
      <c r="W53" s="17"/>
      <c r="X53" s="171"/>
      <c r="Y53" s="171"/>
      <c r="Z53" s="171"/>
      <c r="AA53" s="174"/>
      <c r="AB53" s="174"/>
      <c r="AE53" s="16"/>
      <c r="AF53" s="16"/>
      <c r="AG53" s="16"/>
      <c r="AH53" s="17"/>
      <c r="AI53" s="16"/>
      <c r="AJ53" s="16"/>
      <c r="AK53" s="16"/>
      <c r="AL53" s="17"/>
      <c r="AM53" s="17"/>
      <c r="AN53" s="171"/>
      <c r="AO53" s="171"/>
      <c r="AP53" s="171"/>
      <c r="AQ53" s="174"/>
      <c r="AR53" s="174"/>
    </row>
    <row r="54" spans="1:56" ht="32.25" customHeight="1" x14ac:dyDescent="0.35">
      <c r="A54" s="14"/>
      <c r="B54" s="19"/>
    </row>
    <row r="55" spans="1:56" ht="32.25" customHeight="1" x14ac:dyDescent="0.35"/>
    <row r="56" spans="1:56" ht="32.25" customHeight="1" x14ac:dyDescent="0.35">
      <c r="A56" s="32"/>
      <c r="B56" s="78"/>
      <c r="C56" s="16"/>
      <c r="D56" s="17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32"/>
      <c r="AY56" s="32"/>
      <c r="AZ56" s="32"/>
      <c r="BA56" s="32"/>
      <c r="BB56" s="32"/>
      <c r="BC56" s="32"/>
      <c r="BD56" s="32"/>
    </row>
    <row r="57" spans="1:56" ht="32.25" customHeight="1" x14ac:dyDescent="0.35">
      <c r="A57" s="79"/>
      <c r="B57" s="80"/>
      <c r="C57" s="17"/>
      <c r="D57" s="17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32"/>
      <c r="AY57" s="32"/>
      <c r="AZ57" s="32"/>
      <c r="BA57" s="32"/>
      <c r="BB57" s="32"/>
      <c r="BC57" s="32"/>
      <c r="BD57" s="32"/>
    </row>
    <row r="58" spans="1:56" ht="32.25" customHeight="1" x14ac:dyDescent="0.35">
      <c r="A58" s="79"/>
      <c r="B58" s="80"/>
      <c r="C58" s="17"/>
      <c r="D58" s="17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32"/>
      <c r="AY58" s="32"/>
      <c r="AZ58" s="32"/>
      <c r="BA58" s="32"/>
      <c r="BB58" s="32"/>
      <c r="BC58" s="32"/>
      <c r="BD58" s="32"/>
    </row>
    <row r="59" spans="1:56" ht="32.25" customHeight="1" x14ac:dyDescent="0.35">
      <c r="A59" s="32"/>
      <c r="B59" s="78"/>
      <c r="C59" s="16"/>
      <c r="D59" s="17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32"/>
      <c r="AY59" s="32"/>
      <c r="AZ59" s="32"/>
      <c r="BA59" s="32"/>
      <c r="BB59" s="32"/>
      <c r="BC59" s="32"/>
      <c r="BD59" s="32"/>
    </row>
    <row r="60" spans="1:56" ht="32.25" customHeight="1" x14ac:dyDescent="0.35">
      <c r="A60" s="79"/>
      <c r="B60" s="80"/>
      <c r="C60" s="17"/>
      <c r="D60" s="17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32"/>
      <c r="AY60" s="32"/>
      <c r="AZ60" s="32"/>
      <c r="BA60" s="32"/>
      <c r="BB60" s="32"/>
      <c r="BC60" s="32"/>
      <c r="BD60" s="32"/>
    </row>
    <row r="61" spans="1:56" ht="32.25" customHeight="1" x14ac:dyDescent="0.35">
      <c r="A61" s="79"/>
      <c r="B61" s="80"/>
      <c r="C61" s="17"/>
      <c r="D61" s="17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32"/>
      <c r="AY61" s="32"/>
      <c r="AZ61" s="32"/>
      <c r="BA61" s="32"/>
      <c r="BB61" s="32"/>
      <c r="BC61" s="32"/>
      <c r="BD61" s="32"/>
    </row>
    <row r="62" spans="1:56" ht="32.25" customHeight="1" x14ac:dyDescent="0.35">
      <c r="A62" s="79"/>
      <c r="B62" s="80"/>
      <c r="C62" s="17"/>
      <c r="D62" s="17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32"/>
      <c r="AY62" s="32"/>
      <c r="AZ62" s="32"/>
      <c r="BA62" s="32"/>
      <c r="BB62" s="32"/>
      <c r="BC62" s="32"/>
      <c r="BD62" s="32"/>
    </row>
    <row r="63" spans="1:56" ht="32.25" customHeight="1" x14ac:dyDescent="0.35">
      <c r="A63" s="32"/>
      <c r="B63" s="81"/>
      <c r="C63" s="17"/>
      <c r="D63" s="17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32"/>
      <c r="AY63" s="32"/>
      <c r="AZ63" s="32"/>
      <c r="BA63" s="32"/>
      <c r="BB63" s="32"/>
      <c r="BC63" s="32"/>
      <c r="BD63" s="32"/>
    </row>
    <row r="64" spans="1:56" ht="32.25" customHeight="1" x14ac:dyDescent="0.35">
      <c r="A64" s="79"/>
      <c r="B64" s="81"/>
      <c r="C64" s="17"/>
      <c r="D64" s="17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32"/>
      <c r="AY64" s="32"/>
      <c r="AZ64" s="32"/>
      <c r="BA64" s="32"/>
      <c r="BB64" s="32"/>
      <c r="BC64" s="32"/>
      <c r="BD64" s="32"/>
    </row>
    <row r="65" spans="1:56" ht="32.25" customHeight="1" x14ac:dyDescent="0.35">
      <c r="A65" s="32"/>
      <c r="B65" s="80"/>
      <c r="C65" s="17"/>
      <c r="D65" s="1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32"/>
      <c r="AY65" s="32"/>
      <c r="AZ65" s="32"/>
      <c r="BA65" s="32"/>
      <c r="BB65" s="32"/>
      <c r="BC65" s="32"/>
      <c r="BD65" s="32"/>
    </row>
    <row r="66" spans="1:56" ht="32.25" customHeight="1" x14ac:dyDescent="0.35">
      <c r="A66" s="79"/>
      <c r="B66" s="80"/>
      <c r="C66" s="17"/>
      <c r="D66" s="17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32"/>
      <c r="AY66" s="32"/>
      <c r="AZ66" s="32"/>
      <c r="BA66" s="32"/>
      <c r="BB66" s="32"/>
      <c r="BC66" s="32"/>
      <c r="BD66" s="32"/>
    </row>
    <row r="67" spans="1:56" ht="32.25" customHeight="1" x14ac:dyDescent="0.35">
      <c r="A67" s="32"/>
      <c r="B67" s="80"/>
      <c r="C67" s="17"/>
      <c r="D67" s="17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32"/>
      <c r="AY67" s="32"/>
      <c r="AZ67" s="32"/>
      <c r="BA67" s="32"/>
      <c r="BB67" s="32"/>
      <c r="BC67" s="32"/>
      <c r="BD67" s="32"/>
    </row>
    <row r="68" spans="1:56" ht="32.25" customHeight="1" x14ac:dyDescent="0.35">
      <c r="A68" s="79"/>
      <c r="B68" s="80"/>
      <c r="C68" s="17"/>
      <c r="D68" s="17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32"/>
      <c r="AY68" s="32"/>
      <c r="AZ68" s="32"/>
      <c r="BA68" s="32"/>
      <c r="BB68" s="32"/>
      <c r="BC68" s="32"/>
      <c r="BD68" s="32"/>
    </row>
    <row r="69" spans="1:56" ht="32.25" customHeight="1" x14ac:dyDescent="0.35">
      <c r="A69" s="32"/>
      <c r="B69" s="78"/>
      <c r="C69" s="17"/>
      <c r="D69" s="17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32"/>
      <c r="AY69" s="32"/>
      <c r="AZ69" s="32"/>
      <c r="BA69" s="32"/>
      <c r="BB69" s="32"/>
      <c r="BC69" s="32"/>
      <c r="BD69" s="32"/>
    </row>
    <row r="70" spans="1:56" ht="32.25" customHeight="1" x14ac:dyDescent="0.35">
      <c r="A70" s="32"/>
      <c r="B70" s="78"/>
      <c r="C70" s="17"/>
      <c r="D70" s="17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32"/>
      <c r="AY70" s="32"/>
      <c r="AZ70" s="32"/>
      <c r="BA70" s="32"/>
      <c r="BB70" s="32"/>
      <c r="BC70" s="32"/>
      <c r="BD70" s="32"/>
    </row>
    <row r="71" spans="1:56" ht="32.25" customHeight="1" x14ac:dyDescent="0.35">
      <c r="A71" s="32"/>
      <c r="B71" s="78"/>
      <c r="C71" s="17"/>
      <c r="D71" s="17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32"/>
      <c r="AY71" s="32"/>
      <c r="AZ71" s="32"/>
      <c r="BA71" s="32"/>
      <c r="BB71" s="32"/>
      <c r="BC71" s="32"/>
      <c r="BD71" s="32"/>
    </row>
    <row r="72" spans="1:56" ht="32.25" customHeight="1" x14ac:dyDescent="0.35">
      <c r="A72" s="32"/>
      <c r="B72" s="78"/>
      <c r="C72" s="17"/>
      <c r="D72" s="17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32"/>
      <c r="AY72" s="32"/>
      <c r="AZ72" s="32"/>
      <c r="BA72" s="32"/>
      <c r="BB72" s="32"/>
      <c r="BC72" s="32"/>
      <c r="BD72" s="32"/>
    </row>
    <row r="73" spans="1:56" ht="32.25" customHeight="1" x14ac:dyDescent="0.35">
      <c r="A73" s="32"/>
      <c r="B73" s="78"/>
      <c r="C73" s="17"/>
      <c r="D73" s="17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32"/>
      <c r="AY73" s="32"/>
      <c r="AZ73" s="32"/>
      <c r="BA73" s="32"/>
      <c r="BB73" s="32"/>
      <c r="BC73" s="32"/>
      <c r="BD73" s="32"/>
    </row>
    <row r="74" spans="1:56" ht="32.25" customHeight="1" x14ac:dyDescent="0.35">
      <c r="A74" s="32"/>
      <c r="B74" s="78"/>
      <c r="C74" s="17"/>
      <c r="D74" s="17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32"/>
      <c r="AY74" s="32"/>
      <c r="AZ74" s="32"/>
      <c r="BA74" s="32"/>
      <c r="BB74" s="32"/>
      <c r="BC74" s="32"/>
      <c r="BD74" s="32"/>
    </row>
    <row r="75" spans="1:56" ht="32.25" customHeight="1" x14ac:dyDescent="0.35">
      <c r="A75" s="32"/>
      <c r="B75" s="78"/>
      <c r="C75" s="17"/>
      <c r="D75" s="17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32"/>
      <c r="AY75" s="32"/>
      <c r="AZ75" s="32"/>
      <c r="BA75" s="32"/>
      <c r="BB75" s="32"/>
      <c r="BC75" s="32"/>
      <c r="BD75" s="32"/>
    </row>
    <row r="76" spans="1:56" ht="32.25" customHeight="1" x14ac:dyDescent="0.35">
      <c r="A76" s="32"/>
      <c r="B76" s="78"/>
      <c r="C76" s="17"/>
      <c r="D76" s="17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32"/>
      <c r="AY76" s="32"/>
      <c r="AZ76" s="32"/>
      <c r="BA76" s="32"/>
      <c r="BB76" s="32"/>
      <c r="BC76" s="32"/>
      <c r="BD76" s="32"/>
    </row>
    <row r="77" spans="1:56" ht="32.25" customHeight="1" x14ac:dyDescent="0.35">
      <c r="A77" s="32"/>
      <c r="B77" s="78"/>
      <c r="C77" s="17"/>
      <c r="D77" s="1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32"/>
      <c r="AY77" s="32"/>
      <c r="AZ77" s="32"/>
      <c r="BA77" s="32"/>
      <c r="BB77" s="32"/>
      <c r="BC77" s="32"/>
      <c r="BD77" s="32"/>
    </row>
    <row r="78" spans="1:56" ht="32.25" customHeight="1" x14ac:dyDescent="0.35">
      <c r="A78" s="32"/>
      <c r="B78" s="78"/>
      <c r="C78" s="17"/>
      <c r="D78" s="17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32"/>
      <c r="AY78" s="32"/>
      <c r="AZ78" s="32"/>
      <c r="BA78" s="32"/>
      <c r="BB78" s="32"/>
      <c r="BC78" s="32"/>
      <c r="BD78" s="32"/>
    </row>
    <row r="79" spans="1:56" ht="32.25" customHeight="1" x14ac:dyDescent="0.35">
      <c r="A79" s="32"/>
      <c r="B79" s="78"/>
      <c r="C79" s="17"/>
      <c r="D79" s="17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32"/>
      <c r="AY79" s="32"/>
      <c r="AZ79" s="32"/>
      <c r="BA79" s="32"/>
      <c r="BB79" s="32"/>
      <c r="BC79" s="32"/>
      <c r="BD79" s="32"/>
    </row>
    <row r="80" spans="1:56" ht="32.25" customHeight="1" x14ac:dyDescent="0.35">
      <c r="A80" s="32"/>
      <c r="B80" s="78"/>
      <c r="C80" s="17"/>
      <c r="D80" s="17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32"/>
      <c r="AY80" s="32"/>
      <c r="AZ80" s="32"/>
      <c r="BA80" s="32"/>
      <c r="BB80" s="32"/>
      <c r="BC80" s="32"/>
      <c r="BD80" s="32"/>
    </row>
    <row r="81" spans="1:56" ht="32.25" customHeight="1" x14ac:dyDescent="0.35">
      <c r="A81" s="32"/>
      <c r="B81" s="78"/>
      <c r="C81" s="17"/>
      <c r="D81" s="17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32"/>
      <c r="AY81" s="32"/>
      <c r="AZ81" s="32"/>
      <c r="BA81" s="32"/>
      <c r="BB81" s="32"/>
      <c r="BC81" s="32"/>
      <c r="BD81" s="32"/>
    </row>
    <row r="82" spans="1:56" ht="32.25" customHeight="1" x14ac:dyDescent="0.35">
      <c r="A82" s="32"/>
      <c r="B82" s="78"/>
      <c r="C82" s="17"/>
      <c r="D82" s="17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32"/>
      <c r="AY82" s="32"/>
      <c r="AZ82" s="32"/>
      <c r="BA82" s="32"/>
      <c r="BB82" s="32"/>
      <c r="BC82" s="32"/>
      <c r="BD82" s="32"/>
    </row>
    <row r="83" spans="1:56" ht="32.25" customHeight="1" x14ac:dyDescent="0.35">
      <c r="A83" s="32"/>
      <c r="B83" s="78"/>
      <c r="C83" s="17"/>
      <c r="D83" s="17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32"/>
      <c r="AY83" s="32"/>
      <c r="AZ83" s="32"/>
      <c r="BA83" s="32"/>
      <c r="BB83" s="32"/>
      <c r="BC83" s="32"/>
      <c r="BD83" s="32"/>
    </row>
    <row r="84" spans="1:56" ht="32.25" customHeight="1" x14ac:dyDescent="0.35">
      <c r="A84" s="32"/>
      <c r="B84" s="78"/>
      <c r="C84" s="17"/>
      <c r="D84" s="17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32"/>
      <c r="AY84" s="32"/>
      <c r="AZ84" s="32"/>
      <c r="BA84" s="32"/>
      <c r="BB84" s="32"/>
      <c r="BC84" s="32"/>
      <c r="BD84" s="32"/>
    </row>
    <row r="85" spans="1:56" ht="32.25" customHeight="1" x14ac:dyDescent="0.35">
      <c r="A85" s="32"/>
      <c r="B85" s="78"/>
      <c r="C85" s="17"/>
      <c r="D85" s="17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32"/>
      <c r="AY85" s="32"/>
      <c r="AZ85" s="32"/>
      <c r="BA85" s="32"/>
      <c r="BB85" s="32"/>
      <c r="BC85" s="32"/>
      <c r="BD85" s="32"/>
    </row>
    <row r="86" spans="1:56" ht="32.25" customHeight="1" x14ac:dyDescent="0.35">
      <c r="A86" s="32"/>
      <c r="B86" s="78"/>
      <c r="C86" s="17"/>
      <c r="D86" s="17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32"/>
      <c r="AY86" s="32"/>
      <c r="AZ86" s="32"/>
      <c r="BA86" s="32"/>
      <c r="BB86" s="32"/>
      <c r="BC86" s="32"/>
      <c r="BD86" s="32"/>
    </row>
    <row r="87" spans="1:56" ht="32.25" customHeight="1" x14ac:dyDescent="0.35">
      <c r="A87" s="32"/>
      <c r="B87" s="78"/>
      <c r="C87" s="17"/>
      <c r="D87" s="17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32"/>
      <c r="AY87" s="32"/>
      <c r="AZ87" s="32"/>
      <c r="BA87" s="32"/>
      <c r="BB87" s="32"/>
      <c r="BC87" s="32"/>
      <c r="BD87" s="32"/>
    </row>
    <row r="88" spans="1:56" ht="32.25" customHeight="1" x14ac:dyDescent="0.35">
      <c r="A88" s="32"/>
      <c r="B88" s="78"/>
      <c r="C88" s="17"/>
      <c r="D88" s="1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32"/>
      <c r="AY88" s="32"/>
      <c r="AZ88" s="32"/>
      <c r="BA88" s="32"/>
      <c r="BB88" s="32"/>
      <c r="BC88" s="32"/>
      <c r="BD88" s="32"/>
    </row>
    <row r="89" spans="1:56" ht="32.25" customHeight="1" x14ac:dyDescent="0.35">
      <c r="A89" s="32"/>
      <c r="B89" s="78"/>
      <c r="C89" s="16"/>
      <c r="D89" s="17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32"/>
      <c r="AY89" s="32"/>
      <c r="AZ89" s="32"/>
      <c r="BA89" s="32"/>
      <c r="BB89" s="32"/>
      <c r="BC89" s="32"/>
      <c r="BD89" s="32"/>
    </row>
    <row r="90" spans="1:56" ht="32.25" customHeight="1" x14ac:dyDescent="0.35">
      <c r="A90" s="32"/>
      <c r="B90" s="78"/>
      <c r="C90" s="16"/>
      <c r="D90" s="17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32"/>
      <c r="AY90" s="32"/>
      <c r="AZ90" s="32"/>
      <c r="BA90" s="32"/>
      <c r="BB90" s="32"/>
      <c r="BC90" s="32"/>
      <c r="BD90" s="32"/>
    </row>
    <row r="91" spans="1:56" ht="32.25" customHeight="1" x14ac:dyDescent="0.35">
      <c r="A91" s="32"/>
      <c r="B91" s="78"/>
      <c r="C91" s="16"/>
      <c r="D91" s="17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32"/>
      <c r="AY91" s="32"/>
      <c r="AZ91" s="32"/>
      <c r="BA91" s="32"/>
      <c r="BB91" s="32"/>
      <c r="BC91" s="32"/>
      <c r="BD91" s="32"/>
    </row>
    <row r="92" spans="1:56" ht="32.25" customHeight="1" x14ac:dyDescent="0.35">
      <c r="A92" s="32"/>
      <c r="B92" s="78"/>
      <c r="C92" s="16"/>
      <c r="D92" s="17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32"/>
      <c r="AY92" s="32"/>
      <c r="AZ92" s="32"/>
      <c r="BA92" s="32"/>
      <c r="BB92" s="32"/>
      <c r="BC92" s="32"/>
      <c r="BD92" s="32"/>
    </row>
    <row r="93" spans="1:56" ht="32.25" customHeight="1" x14ac:dyDescent="0.35">
      <c r="A93" s="32"/>
      <c r="B93" s="78"/>
      <c r="C93" s="16"/>
      <c r="D93" s="17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32"/>
      <c r="AY93" s="32"/>
      <c r="AZ93" s="32"/>
      <c r="BA93" s="32"/>
      <c r="BB93" s="32"/>
      <c r="BC93" s="32"/>
      <c r="BD93" s="32"/>
    </row>
    <row r="94" spans="1:56" ht="32.25" customHeight="1" x14ac:dyDescent="0.35">
      <c r="A94" s="32"/>
      <c r="B94" s="78"/>
      <c r="C94" s="16"/>
      <c r="D94" s="17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32"/>
      <c r="AY94" s="32"/>
      <c r="AZ94" s="32"/>
      <c r="BA94" s="32"/>
      <c r="BB94" s="32"/>
      <c r="BC94" s="32"/>
      <c r="BD94" s="32"/>
    </row>
    <row r="95" spans="1:56" ht="32.25" customHeight="1" x14ac:dyDescent="0.35">
      <c r="A95" s="32"/>
      <c r="B95" s="78"/>
      <c r="C95" s="16"/>
      <c r="D95" s="17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32"/>
      <c r="AY95" s="32"/>
      <c r="AZ95" s="32"/>
      <c r="BA95" s="32"/>
      <c r="BB95" s="32"/>
      <c r="BC95" s="32"/>
      <c r="BD95" s="32"/>
    </row>
    <row r="96" spans="1:56" ht="32.25" customHeight="1" x14ac:dyDescent="0.35">
      <c r="A96" s="32"/>
      <c r="B96" s="78"/>
      <c r="C96" s="16"/>
      <c r="D96" s="17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32"/>
      <c r="AY96" s="32"/>
      <c r="AZ96" s="32"/>
      <c r="BA96" s="32"/>
      <c r="BB96" s="32"/>
      <c r="BC96" s="32"/>
      <c r="BD96" s="32"/>
    </row>
    <row r="97" spans="1:56" ht="32.25" customHeight="1" x14ac:dyDescent="0.35">
      <c r="A97" s="32"/>
      <c r="B97" s="78"/>
      <c r="C97" s="16"/>
      <c r="D97" s="17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32"/>
      <c r="AY97" s="32"/>
      <c r="AZ97" s="32"/>
      <c r="BA97" s="32"/>
      <c r="BB97" s="32"/>
      <c r="BC97" s="32"/>
      <c r="BD97" s="32"/>
    </row>
    <row r="98" spans="1:56" ht="32.25" customHeight="1" x14ac:dyDescent="0.35">
      <c r="A98" s="32"/>
      <c r="B98" s="78"/>
      <c r="C98" s="16"/>
      <c r="D98" s="17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32"/>
      <c r="AY98" s="32"/>
      <c r="AZ98" s="32"/>
      <c r="BA98" s="32"/>
      <c r="BB98" s="32"/>
      <c r="BC98" s="32"/>
      <c r="BD98" s="32"/>
    </row>
    <row r="99" spans="1:56" x14ac:dyDescent="0.35">
      <c r="A99" s="32"/>
      <c r="B99" s="78"/>
      <c r="C99" s="16"/>
      <c r="D99" s="17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32"/>
      <c r="AY99" s="32"/>
      <c r="AZ99" s="32"/>
      <c r="BA99" s="32"/>
      <c r="BB99" s="32"/>
      <c r="BC99" s="32"/>
      <c r="BD99" s="32"/>
    </row>
    <row r="100" spans="1:56" x14ac:dyDescent="0.35">
      <c r="A100" s="32"/>
      <c r="B100" s="78"/>
      <c r="C100" s="16"/>
      <c r="D100" s="1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32"/>
      <c r="AY100" s="32"/>
      <c r="AZ100" s="32"/>
      <c r="BA100" s="32"/>
      <c r="BB100" s="32"/>
      <c r="BC100" s="32"/>
      <c r="BD100" s="32"/>
    </row>
  </sheetData>
  <mergeCells count="64">
    <mergeCell ref="X50:Y50"/>
    <mergeCell ref="AN50:AO50"/>
    <mergeCell ref="X51:Z51"/>
    <mergeCell ref="G2:T2"/>
    <mergeCell ref="A30:XFD30"/>
    <mergeCell ref="B3:U3"/>
    <mergeCell ref="AE6:AL6"/>
    <mergeCell ref="O6:V6"/>
    <mergeCell ref="W6:AD6"/>
    <mergeCell ref="A16:B16"/>
    <mergeCell ref="AM6:AT6"/>
    <mergeCell ref="AU6:AU8"/>
    <mergeCell ref="AV6:AV8"/>
    <mergeCell ref="AW6:AW8"/>
    <mergeCell ref="G7:J7"/>
    <mergeCell ref="K7:N7"/>
    <mergeCell ref="A1:AW1"/>
    <mergeCell ref="W3:AW3"/>
    <mergeCell ref="B4:AD4"/>
    <mergeCell ref="A5:F5"/>
    <mergeCell ref="G5:AW5"/>
    <mergeCell ref="A17:AW17"/>
    <mergeCell ref="AE7:AH7"/>
    <mergeCell ref="AI7:AL7"/>
    <mergeCell ref="AM7:AP7"/>
    <mergeCell ref="AQ7:AT7"/>
    <mergeCell ref="A9:AW9"/>
    <mergeCell ref="N12:N13"/>
    <mergeCell ref="A6:A8"/>
    <mergeCell ref="B6:B8"/>
    <mergeCell ref="C6:C8"/>
    <mergeCell ref="D6:F7"/>
    <mergeCell ref="O7:R7"/>
    <mergeCell ref="S7:V7"/>
    <mergeCell ref="W7:Z7"/>
    <mergeCell ref="AA7:AD7"/>
    <mergeCell ref="G6:N6"/>
    <mergeCell ref="A20:B20"/>
    <mergeCell ref="A21:AW21"/>
    <mergeCell ref="A25:AW25"/>
    <mergeCell ref="A27:B27"/>
    <mergeCell ref="A29:B29"/>
    <mergeCell ref="X49:AB49"/>
    <mergeCell ref="AN49:AR49"/>
    <mergeCell ref="A31:AW31"/>
    <mergeCell ref="A32:B32"/>
    <mergeCell ref="A33:B33"/>
    <mergeCell ref="A34:B34"/>
    <mergeCell ref="A35:B35"/>
    <mergeCell ref="B37:S37"/>
    <mergeCell ref="B38:AW38"/>
    <mergeCell ref="B39:AW39"/>
    <mergeCell ref="B40:AW40"/>
    <mergeCell ref="B41:AW41"/>
    <mergeCell ref="B43:AW43"/>
    <mergeCell ref="AA51:AB51"/>
    <mergeCell ref="AN51:AP51"/>
    <mergeCell ref="AQ51:AR51"/>
    <mergeCell ref="X52:Y52"/>
    <mergeCell ref="AA52:AB53"/>
    <mergeCell ref="AN52:AO52"/>
    <mergeCell ref="AQ52:AR53"/>
    <mergeCell ref="X53:Z53"/>
    <mergeCell ref="AN53:AP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I stopień stacjonarne</vt:lpstr>
      <vt:lpstr>I stopień niestacjonarne </vt:lpstr>
      <vt:lpstr>II stopień </vt:lpstr>
      <vt:lpstr>Jednolite mgr stacjonarne</vt:lpstr>
      <vt:lpstr>Jednolite mgr niestacjonarne</vt:lpstr>
      <vt:lpstr>'I stopień niestacjonarne '!Obszar_wydruku</vt:lpstr>
      <vt:lpstr>'I stopień stacjonarne'!Obszar_wydruku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Joanna</cp:lastModifiedBy>
  <cp:lastPrinted>2019-06-03T11:42:04Z</cp:lastPrinted>
  <dcterms:created xsi:type="dcterms:W3CDTF">2010-12-06T08:38:47Z</dcterms:created>
  <dcterms:modified xsi:type="dcterms:W3CDTF">2019-06-19T13:16:38Z</dcterms:modified>
</cp:coreProperties>
</file>